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hisWorkbook"/>
  <mc:AlternateContent xmlns:mc="http://schemas.openxmlformats.org/markup-compatibility/2006">
    <mc:Choice Requires="x15">
      <x15ac:absPath xmlns:x15ac="http://schemas.microsoft.com/office/spreadsheetml/2010/11/ac" url="Y:\Sales\Sales Reps Files and Folders\Daniel Busch\EZ 2000. Inc\"/>
    </mc:Choice>
  </mc:AlternateContent>
  <xr:revisionPtr revIDLastSave="0" documentId="13_ncr:1_{8BDD5C03-A230-404F-B6E3-4F06436489CD}" xr6:coauthVersionLast="38" xr6:coauthVersionMax="38" xr10:uidLastSave="{00000000-0000-0000-0000-000000000000}"/>
  <workbookProtection workbookPassword="C7B6" lockStructure="1"/>
  <bookViews>
    <workbookView xWindow="0" yWindow="0" windowWidth="21000" windowHeight="10350" tabRatio="877" xr2:uid="{00000000-000D-0000-FFFF-FFFF00000000}"/>
  </bookViews>
  <sheets>
    <sheet name="Payment Calculator" sheetId="1" r:id="rId1"/>
    <sheet name="Lease Cost Analysis" sheetId="2" state="hidden" r:id="rId2"/>
    <sheet name="Rates- HIDE " sheetId="3" state="hidden" r:id="rId3"/>
    <sheet name="Return on Inv" sheetId="4" r:id="rId4"/>
    <sheet name="Credit Application" sheetId="5" r:id="rId5"/>
  </sheets>
  <definedNames>
    <definedName name="_xlnm.Print_Area" localSheetId="0">'Payment Calculator'!$B$2:$L$15</definedName>
    <definedName name="_xlnm.Print_Area" localSheetId="3">'Return on Inv'!$B$2:$I$21</definedName>
  </definedNames>
  <calcPr calcId="179021" concurrentCalc="0"/>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 l="1"/>
  <c r="J9" i="1"/>
  <c r="I9" i="1"/>
  <c r="H9" i="1"/>
  <c r="G9" i="1"/>
  <c r="H14" i="4"/>
  <c r="D14" i="4"/>
  <c r="F14" i="4"/>
  <c r="H10" i="4"/>
  <c r="D6" i="4"/>
  <c r="F16" i="4"/>
  <c r="F18" i="4"/>
  <c r="F20" i="4"/>
  <c r="D16" i="4"/>
  <c r="D18" i="4"/>
  <c r="D20" i="4"/>
  <c r="H16" i="4"/>
  <c r="H18" i="4"/>
  <c r="H20" i="4"/>
</calcChain>
</file>

<file path=xl/sharedStrings.xml><?xml version="1.0" encoding="utf-8"?>
<sst xmlns="http://schemas.openxmlformats.org/spreadsheetml/2006/main" count="127" uniqueCount="79">
  <si>
    <t xml:space="preserve"> </t>
  </si>
  <si>
    <t>24 Months</t>
  </si>
  <si>
    <t>36 Months</t>
  </si>
  <si>
    <t>48 Months</t>
  </si>
  <si>
    <t>60 Months</t>
  </si>
  <si>
    <t xml:space="preserve"> FAIR MARKET VALUE PURCHASE OPTION</t>
  </si>
  <si>
    <t>Term</t>
  </si>
  <si>
    <t>12 mos.</t>
  </si>
  <si>
    <t>24 mos.</t>
  </si>
  <si>
    <t>36 mos.</t>
  </si>
  <si>
    <t>48 mos.</t>
  </si>
  <si>
    <t>60 mos.</t>
  </si>
  <si>
    <t>Lease Rate Factors</t>
  </si>
  <si>
    <t>call for quotes</t>
  </si>
  <si>
    <t>$ 3,000 - $15,000</t>
  </si>
  <si>
    <t>$15,001 - $50,000</t>
  </si>
  <si>
    <t>$50,001 - $75,000</t>
  </si>
  <si>
    <t>$75,000 +</t>
  </si>
  <si>
    <t>12 Months</t>
  </si>
  <si>
    <t>Monthly Payment</t>
  </si>
  <si>
    <t>Equipment Cost:</t>
  </si>
  <si>
    <t>Finance Amount</t>
  </si>
  <si>
    <t>Payment Calculator</t>
  </si>
  <si>
    <t xml:space="preserve">    Return on Investment</t>
  </si>
  <si>
    <t>Rates quoted are subject to change.</t>
  </si>
  <si>
    <t>Contact Information</t>
  </si>
  <si>
    <t>Based on approved credit.</t>
  </si>
  <si>
    <t>EFA or Loans</t>
  </si>
  <si>
    <t>Monthly Revenue</t>
  </si>
  <si>
    <t>Monthly Income</t>
  </si>
  <si>
    <t>Annual Income</t>
  </si>
  <si>
    <t>Income Over Term</t>
  </si>
  <si>
    <t>(Enter Amount)</t>
  </si>
  <si>
    <t>(Enter Profit Per Use)</t>
  </si>
  <si>
    <t>(Enter Monthly Use)</t>
  </si>
  <si>
    <t>One Minute Credit Application</t>
  </si>
  <si>
    <t>National Accounts</t>
  </si>
  <si>
    <t xml:space="preserve">Fax     (949) 916-3901                              </t>
  </si>
  <si>
    <t>201 E Sandpointe #500</t>
  </si>
  <si>
    <t>Santa Ana, CA 92707</t>
  </si>
  <si>
    <t>Name of Business (Legal Name)</t>
  </si>
  <si>
    <t>Business Phone Number</t>
  </si>
  <si>
    <t xml:space="preserve">                                                                 </t>
  </si>
  <si>
    <t>Business Street Address</t>
  </si>
  <si>
    <t>Cell Phone Number</t>
  </si>
  <si>
    <t>City</t>
  </si>
  <si>
    <t xml:space="preserve">State           </t>
  </si>
  <si>
    <t xml:space="preserve">  Zip</t>
  </si>
  <si>
    <t>E-mail Address</t>
  </si>
  <si>
    <t>Date Business Established</t>
  </si>
  <si>
    <t>Authorized Signer</t>
  </si>
  <si>
    <t>Title</t>
  </si>
  <si>
    <t>Tax I.D. No.</t>
  </si>
  <si>
    <t>If MD License #</t>
  </si>
  <si>
    <t>Type of Business</t>
  </si>
  <si>
    <r>
      <rPr>
        <sz val="16"/>
        <rFont val="Arial"/>
        <family val="2"/>
      </rPr>
      <t>○</t>
    </r>
    <r>
      <rPr>
        <sz val="11"/>
        <rFont val="Arial"/>
        <family val="2"/>
      </rPr>
      <t xml:space="preserve"> Sol Prop    </t>
    </r>
    <r>
      <rPr>
        <sz val="16"/>
        <rFont val="Arial"/>
        <family val="2"/>
      </rPr>
      <t>○</t>
    </r>
    <r>
      <rPr>
        <sz val="11"/>
        <rFont val="Arial"/>
        <family val="2"/>
      </rPr>
      <t xml:space="preserve"> LLC   </t>
    </r>
    <r>
      <rPr>
        <sz val="16"/>
        <rFont val="Arial"/>
        <family val="2"/>
      </rPr>
      <t>○</t>
    </r>
    <r>
      <rPr>
        <sz val="11"/>
        <rFont val="Arial"/>
        <family val="2"/>
      </rPr>
      <t xml:space="preserve"> Corporation</t>
    </r>
  </si>
  <si>
    <t>Name of Owner</t>
  </si>
  <si>
    <t>Social Security Number</t>
  </si>
  <si>
    <t>Home Stress Address</t>
  </si>
  <si>
    <t>Percentage of Ownership</t>
  </si>
  <si>
    <t>(            %)</t>
  </si>
  <si>
    <t>State             Zip</t>
  </si>
  <si>
    <t>Name of Co-Owner (If Applicable)</t>
  </si>
  <si>
    <t>Vendor</t>
  </si>
  <si>
    <t>Contact</t>
  </si>
  <si>
    <t>Equipment Description</t>
  </si>
  <si>
    <t>$</t>
  </si>
  <si>
    <t>Vendor Phone Number</t>
  </si>
  <si>
    <t>Term Requested</t>
  </si>
  <si>
    <t>Owner Signature</t>
  </si>
  <si>
    <t>Date</t>
  </si>
  <si>
    <t>Co-Owner Signature</t>
  </si>
  <si>
    <t xml:space="preserve">                           Call for quotes over $250,000</t>
  </si>
  <si>
    <t>Daniel Busch - National Accounts</t>
  </si>
  <si>
    <t>DBusch@PartnersCapitalGrp.com</t>
  </si>
  <si>
    <t>Daniel Busch</t>
  </si>
  <si>
    <r>
      <t xml:space="preserve">The undersigned represents that this application is for credit for business purposes only and all information provided with this Application is true and correct, and hereby authorizes Partners Capital Group, Inc. and its designee, assigns or potential assigns and its and their affiliates or any lending source to whom this application is submitted (collectively, "Creditors") to obtain from credit bureaus and other third parties, and share, information any of them deems necessary to arrive at a decision regarding this Application, including credit and criminal background checks. By signing below, the applicant and undersigned individual(s) as principal of and/or guarantor for the applicant, authorizes all such Creditors to review and share its/his/her personal credit profile provided by a national credit bureau in considering this Application and for the purpose of update, renewal, or extension of credit to the Applicant or the collection of any resultant accounts. Additionally, this authorization permits Creditors to share and exchange information and to request, obtain and review bank, financial or other information from past, present or potential Creditors. I authorize all deposit, borrowing, financial and trade information to be released by telephone or fax. A photocopy or fax of this authorization shall be valid as the original. To help fight terrorism and money laundering, Federal Law requires banks to verify the information you provide, which may include driver's license or other documents, to identify you. </t>
    </r>
    <r>
      <rPr>
        <u/>
        <sz val="7"/>
        <rFont val="Arial"/>
        <family val="2"/>
      </rPr>
      <t>Adverse Action/ECOA</t>
    </r>
    <r>
      <rPr>
        <sz val="7"/>
        <rFont val="Arial"/>
        <family val="2"/>
      </rPr>
      <t>. If this application for business credit is denied, you have a right to a written statement of the specific reasons for the denial. To obtain the statement, please contact our customer service department at Partners Capital Group, Inc. within 60 days from the date you are notified of our decision. Our mailing address is 201 E Sandpointe #500 Santa Ana, CA 92707. We will send you a written statement of reasons for denial within 30 days of receiving your request for the statement. The federal Equal Credit Opportunity Act prohibits creditors from discriminating against credit applicants on the basis of race, color, religion, national origin, gender, marital status, age (provided the applicant has the capacity to enter into a binding contract); because all or part of the applicant's income derives from any public assistance program; or because the applicant has in good faith exercised any right under the Consumer Credit Protection Act. The federal agency that administers compliance with this law concerning us is Federal Trade Commission, Equal Credit Opportunity, Washington DC 20580.</t>
    </r>
  </si>
  <si>
    <t>Direct (949) 446-1897</t>
  </si>
  <si>
    <t>Direct Line: (949) 446-1897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</si>
</sst>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0.000000"/>
    <numFmt numFmtId="166" formatCode="0.00000"/>
    <numFmt numFmtId="167" formatCode="&quot;$&quot;#,##0"/>
  </numFmts>
  <fonts count="59" x14ac:knownFonts="1">
    <font>
      <sz val="10"/>
      <name val="Arial"/>
    </font>
    <font>
      <b/>
      <sz val="10"/>
      <name val="Arial"/>
      <family val="2"/>
    </font>
    <font>
      <sz val="10"/>
      <name val="Arial"/>
      <family val="2"/>
    </font>
    <font>
      <sz val="8"/>
      <name val="Arial"/>
      <family val="2"/>
    </font>
    <font>
      <sz val="10"/>
      <color indexed="17"/>
      <name val="Arial"/>
      <family val="2"/>
    </font>
    <font>
      <b/>
      <sz val="10"/>
      <color indexed="12"/>
      <name val="Arial"/>
      <family val="2"/>
    </font>
    <font>
      <sz val="10"/>
      <color indexed="10"/>
      <name val="Arial"/>
      <family val="2"/>
    </font>
    <font>
      <b/>
      <sz val="12"/>
      <color indexed="12"/>
      <name val="Arial"/>
      <family val="2"/>
    </font>
    <font>
      <sz val="10"/>
      <color indexed="48"/>
      <name val="Arial"/>
      <family val="2"/>
    </font>
    <font>
      <b/>
      <sz val="14"/>
      <color indexed="48"/>
      <name val="Arial"/>
      <family val="2"/>
    </font>
    <font>
      <b/>
      <sz val="12"/>
      <color indexed="8"/>
      <name val="Arial"/>
      <family val="2"/>
    </font>
    <font>
      <b/>
      <sz val="10"/>
      <color indexed="8"/>
      <name val="Arial"/>
      <family val="2"/>
    </font>
    <font>
      <b/>
      <sz val="14"/>
      <name val="Arial"/>
      <family val="2"/>
    </font>
    <font>
      <b/>
      <sz val="10"/>
      <name val="Arial"/>
      <family val="2"/>
    </font>
    <font>
      <sz val="10"/>
      <name val="Arial"/>
      <family val="2"/>
    </font>
    <font>
      <sz val="10"/>
      <name val="Verdana"/>
      <family val="2"/>
    </font>
    <font>
      <sz val="10"/>
      <color indexed="17"/>
      <name val="Verdana"/>
      <family val="2"/>
    </font>
    <font>
      <b/>
      <sz val="14"/>
      <color indexed="8"/>
      <name val="Verdana"/>
      <family val="2"/>
    </font>
    <font>
      <b/>
      <i/>
      <sz val="18"/>
      <name val="Verdana"/>
      <family val="2"/>
    </font>
    <font>
      <b/>
      <sz val="18"/>
      <name val="Verdana"/>
      <family val="2"/>
    </font>
    <font>
      <b/>
      <sz val="14"/>
      <color indexed="12"/>
      <name val="Verdana"/>
      <family val="2"/>
    </font>
    <font>
      <b/>
      <u/>
      <sz val="10"/>
      <color indexed="10"/>
      <name val="Verdana"/>
      <family val="2"/>
    </font>
    <font>
      <u/>
      <sz val="10"/>
      <name val="Verdana"/>
      <family val="2"/>
    </font>
    <font>
      <b/>
      <sz val="10"/>
      <name val="Verdana"/>
      <family val="2"/>
    </font>
    <font>
      <sz val="10"/>
      <color indexed="10"/>
      <name val="Verdana"/>
      <family val="2"/>
    </font>
    <font>
      <sz val="8"/>
      <name val="Verdana"/>
      <family val="2"/>
    </font>
    <font>
      <b/>
      <sz val="12"/>
      <name val="Verdana"/>
      <family val="2"/>
    </font>
    <font>
      <sz val="12"/>
      <name val="Verdana"/>
      <family val="2"/>
    </font>
    <font>
      <b/>
      <sz val="26"/>
      <color indexed="10"/>
      <name val="Arial"/>
      <family val="2"/>
    </font>
    <font>
      <sz val="26"/>
      <name val="Arial"/>
      <family val="2"/>
    </font>
    <font>
      <sz val="11"/>
      <name val="Verdana"/>
      <family val="2"/>
    </font>
    <font>
      <b/>
      <sz val="11"/>
      <name val="Verdana"/>
      <family val="2"/>
    </font>
    <font>
      <b/>
      <sz val="20"/>
      <name val="Arial"/>
      <family val="2"/>
    </font>
    <font>
      <b/>
      <sz val="12"/>
      <name val="Arial"/>
      <family val="2"/>
    </font>
    <font>
      <sz val="11"/>
      <name val="Arial"/>
      <family val="2"/>
    </font>
    <font>
      <sz val="16"/>
      <name val="Arial"/>
      <family val="2"/>
    </font>
    <font>
      <sz val="7"/>
      <name val="Arial"/>
      <family val="2"/>
    </font>
    <font>
      <sz val="9"/>
      <name val="Arial"/>
      <family val="2"/>
    </font>
    <font>
      <sz val="11"/>
      <color theme="1"/>
      <name val="Calibri"/>
      <family val="2"/>
      <scheme val="minor"/>
    </font>
    <font>
      <b/>
      <u/>
      <sz val="10"/>
      <color theme="1"/>
      <name val="Verdana"/>
      <family val="2"/>
    </font>
    <font>
      <sz val="10"/>
      <color theme="1"/>
      <name val="Arial"/>
      <family val="2"/>
    </font>
    <font>
      <b/>
      <sz val="10"/>
      <color theme="1"/>
      <name val="Arial"/>
      <family val="2"/>
    </font>
    <font>
      <b/>
      <sz val="10"/>
      <color theme="1"/>
      <name val="Verdana"/>
      <family val="2"/>
    </font>
    <font>
      <sz val="10"/>
      <color theme="1"/>
      <name val="Verdana"/>
      <family val="2"/>
    </font>
    <font>
      <sz val="14"/>
      <color theme="1"/>
      <name val="Verdana"/>
      <family val="2"/>
    </font>
    <font>
      <sz val="10"/>
      <color theme="0"/>
      <name val="Verdana"/>
      <family val="2"/>
    </font>
    <font>
      <b/>
      <u/>
      <sz val="10"/>
      <color theme="0"/>
      <name val="Verdana"/>
      <family val="2"/>
    </font>
    <font>
      <sz val="8"/>
      <color theme="0"/>
      <name val="Verdana"/>
      <family val="2"/>
    </font>
    <font>
      <sz val="8"/>
      <color theme="1"/>
      <name val="Verdana"/>
      <family val="2"/>
    </font>
    <font>
      <sz val="11"/>
      <color theme="1"/>
      <name val="Verdana"/>
      <family val="2"/>
    </font>
    <font>
      <b/>
      <sz val="11"/>
      <color theme="1"/>
      <name val="Verdana"/>
      <family val="2"/>
    </font>
    <font>
      <b/>
      <u/>
      <sz val="11"/>
      <color theme="1"/>
      <name val="Verdana"/>
      <family val="2"/>
    </font>
    <font>
      <b/>
      <sz val="10"/>
      <color theme="0"/>
      <name val="Verdana"/>
      <family val="2"/>
    </font>
    <font>
      <b/>
      <sz val="8"/>
      <color theme="1"/>
      <name val="Verdana"/>
      <family val="2"/>
    </font>
    <font>
      <b/>
      <sz val="18"/>
      <color theme="0"/>
      <name val="Arial"/>
      <family val="2"/>
    </font>
    <font>
      <b/>
      <u/>
      <sz val="8"/>
      <color theme="1"/>
      <name val="Verdana"/>
      <family val="2"/>
    </font>
    <font>
      <b/>
      <sz val="18"/>
      <color theme="1"/>
      <name val="Verdana"/>
      <family val="2"/>
    </font>
    <font>
      <b/>
      <sz val="11"/>
      <color theme="0"/>
      <name val="Verdana"/>
      <family val="2"/>
    </font>
    <font>
      <u/>
      <sz val="7"/>
      <name val="Arial"/>
      <family val="2"/>
    </font>
  </fonts>
  <fills count="8">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2E3192"/>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165" fontId="0" fillId="0" borderId="0"/>
    <xf numFmtId="43" fontId="14" fillId="0" borderId="0" applyFont="0" applyFill="0" applyBorder="0" applyAlignment="0" applyProtection="0"/>
    <xf numFmtId="44" fontId="2" fillId="0" borderId="0" applyFont="0" applyFill="0" applyBorder="0" applyAlignment="0" applyProtection="0"/>
    <xf numFmtId="0" fontId="38" fillId="0" borderId="0"/>
    <xf numFmtId="9" fontId="2" fillId="0" borderId="0" applyFont="0" applyFill="0" applyBorder="0" applyAlignment="0" applyProtection="0"/>
  </cellStyleXfs>
  <cellXfs count="242">
    <xf numFmtId="165" fontId="0" fillId="0" borderId="0" xfId="0"/>
    <xf numFmtId="165" fontId="0" fillId="0" borderId="0" xfId="0" applyProtection="1">
      <protection hidden="1"/>
    </xf>
    <xf numFmtId="44" fontId="6" fillId="0" borderId="0" xfId="2" applyNumberFormat="1" applyFont="1" applyFill="1" applyBorder="1" applyAlignment="1" applyProtection="1">
      <protection hidden="1"/>
    </xf>
    <xf numFmtId="44" fontId="5" fillId="0" borderId="0" xfId="2" applyNumberFormat="1" applyFont="1" applyProtection="1">
      <protection hidden="1"/>
    </xf>
    <xf numFmtId="1" fontId="5" fillId="0" borderId="0" xfId="0" applyNumberFormat="1" applyFont="1" applyAlignment="1" applyProtection="1">
      <alignment horizontal="right"/>
      <protection hidden="1"/>
    </xf>
    <xf numFmtId="165" fontId="5" fillId="0" borderId="0" xfId="0" applyFont="1" applyProtection="1">
      <protection hidden="1"/>
    </xf>
    <xf numFmtId="165" fontId="0" fillId="0" borderId="0" xfId="0" applyBorder="1" applyProtection="1">
      <protection hidden="1"/>
    </xf>
    <xf numFmtId="165" fontId="0" fillId="0" borderId="0" xfId="0" applyAlignment="1" applyProtection="1">
      <alignment horizontal="center"/>
      <protection hidden="1"/>
    </xf>
    <xf numFmtId="44" fontId="6" fillId="0" borderId="0" xfId="2" applyFont="1" applyFill="1" applyBorder="1" applyAlignment="1" applyProtection="1">
      <protection hidden="1"/>
    </xf>
    <xf numFmtId="44" fontId="5" fillId="0" borderId="0" xfId="2" applyFont="1" applyProtection="1">
      <protection hidden="1"/>
    </xf>
    <xf numFmtId="44" fontId="6" fillId="0" borderId="0" xfId="0" applyNumberFormat="1" applyFont="1" applyProtection="1">
      <protection hidden="1"/>
    </xf>
    <xf numFmtId="166" fontId="6" fillId="0" borderId="0" xfId="0" applyNumberFormat="1" applyFont="1"/>
    <xf numFmtId="166" fontId="0" fillId="0" borderId="0" xfId="0" applyNumberFormat="1" applyAlignment="1">
      <alignment horizontal="center"/>
    </xf>
    <xf numFmtId="166" fontId="0" fillId="0" borderId="0" xfId="0" applyNumberFormat="1"/>
    <xf numFmtId="166" fontId="0" fillId="0" borderId="0" xfId="2" applyNumberFormat="1" applyFont="1"/>
    <xf numFmtId="166" fontId="0" fillId="0" borderId="0" xfId="4" applyNumberFormat="1" applyFont="1"/>
    <xf numFmtId="166" fontId="0" fillId="2" borderId="0" xfId="2" applyNumberFormat="1" applyFont="1" applyFill="1" applyAlignment="1">
      <alignment horizontal="center"/>
    </xf>
    <xf numFmtId="166" fontId="0" fillId="2" borderId="0" xfId="4" applyNumberFormat="1" applyFont="1" applyFill="1" applyAlignment="1">
      <alignment horizontal="center"/>
    </xf>
    <xf numFmtId="166" fontId="0" fillId="2" borderId="0" xfId="0" applyNumberFormat="1" applyFill="1" applyAlignment="1">
      <alignment horizontal="center"/>
    </xf>
    <xf numFmtId="166" fontId="7" fillId="2" borderId="0" xfId="0" applyNumberFormat="1" applyFont="1" applyFill="1" applyAlignment="1">
      <alignment horizontal="center"/>
    </xf>
    <xf numFmtId="166" fontId="0" fillId="0" borderId="0" xfId="0" applyNumberFormat="1" applyFill="1"/>
    <xf numFmtId="166" fontId="1" fillId="0" borderId="0" xfId="2" applyNumberFormat="1" applyFont="1"/>
    <xf numFmtId="166" fontId="1" fillId="0" borderId="0" xfId="0" applyNumberFormat="1" applyFont="1" applyBorder="1" applyAlignment="1">
      <alignment horizontal="center"/>
    </xf>
    <xf numFmtId="165" fontId="8" fillId="0" borderId="0" xfId="0" applyFont="1" applyBorder="1" applyProtection="1">
      <protection hidden="1"/>
    </xf>
    <xf numFmtId="165" fontId="9" fillId="0" borderId="0" xfId="0" applyFont="1" applyBorder="1" applyAlignment="1" applyProtection="1">
      <alignment horizontal="center"/>
      <protection hidden="1"/>
    </xf>
    <xf numFmtId="165" fontId="8" fillId="0" borderId="0" xfId="0" applyFont="1" applyBorder="1"/>
    <xf numFmtId="165" fontId="10" fillId="3" borderId="0" xfId="0" applyFont="1" applyFill="1" applyBorder="1" applyProtection="1">
      <protection hidden="1"/>
    </xf>
    <xf numFmtId="165" fontId="11" fillId="3" borderId="0" xfId="0" applyFont="1" applyFill="1"/>
    <xf numFmtId="165" fontId="11" fillId="3" borderId="0" xfId="0" applyFont="1" applyFill="1" applyBorder="1" applyProtection="1">
      <protection hidden="1"/>
    </xf>
    <xf numFmtId="1" fontId="12" fillId="0" borderId="0" xfId="0" applyNumberFormat="1" applyFont="1"/>
    <xf numFmtId="165" fontId="12" fillId="0" borderId="0" xfId="0" applyFont="1"/>
    <xf numFmtId="1" fontId="20" fillId="0" borderId="0" xfId="0" applyNumberFormat="1" applyFont="1" applyFill="1" applyBorder="1" applyAlignment="1" applyProtection="1">
      <alignment horizontal="left"/>
      <protection locked="0"/>
    </xf>
    <xf numFmtId="165" fontId="15" fillId="0" borderId="0" xfId="0" applyFont="1" applyFill="1" applyBorder="1" applyAlignment="1" applyProtection="1">
      <alignment horizontal="center"/>
      <protection locked="0"/>
    </xf>
    <xf numFmtId="165" fontId="15" fillId="0" borderId="0" xfId="0" applyFont="1" applyFill="1" applyBorder="1" applyProtection="1">
      <protection locked="0"/>
    </xf>
    <xf numFmtId="44" fontId="25" fillId="0" borderId="0" xfId="2" applyFont="1" applyFill="1" applyBorder="1" applyAlignment="1"/>
    <xf numFmtId="165" fontId="0" fillId="4" borderId="0" xfId="0" applyFill="1"/>
    <xf numFmtId="1" fontId="0" fillId="4" borderId="0" xfId="0" applyNumberFormat="1" applyFill="1"/>
    <xf numFmtId="165" fontId="4" fillId="4" borderId="0" xfId="0" applyFont="1" applyFill="1"/>
    <xf numFmtId="165" fontId="15" fillId="4" borderId="0" xfId="0" applyFont="1" applyFill="1"/>
    <xf numFmtId="165" fontId="16" fillId="4" borderId="0" xfId="0" applyFont="1" applyFill="1"/>
    <xf numFmtId="165" fontId="3" fillId="4" borderId="0" xfId="0" applyFont="1" applyFill="1"/>
    <xf numFmtId="165" fontId="39" fillId="0" borderId="0" xfId="0" applyFont="1" applyFill="1" applyBorder="1" applyAlignment="1">
      <alignment horizontal="center"/>
    </xf>
    <xf numFmtId="165" fontId="21" fillId="0" borderId="0" xfId="0" applyFont="1" applyFill="1" applyBorder="1" applyAlignment="1">
      <alignment horizontal="center"/>
    </xf>
    <xf numFmtId="165" fontId="22" fillId="0" borderId="0" xfId="0" applyFont="1" applyFill="1" applyBorder="1"/>
    <xf numFmtId="6" fontId="21" fillId="0" borderId="0" xfId="2" applyNumberFormat="1" applyFont="1" applyFill="1" applyBorder="1" applyAlignment="1">
      <alignment horizontal="center"/>
    </xf>
    <xf numFmtId="1" fontId="23" fillId="0" borderId="0" xfId="0" applyNumberFormat="1" applyFont="1" applyFill="1" applyBorder="1" applyAlignment="1">
      <alignment horizontal="left" readingOrder="1"/>
    </xf>
    <xf numFmtId="165" fontId="23" fillId="0" borderId="0" xfId="0" applyFont="1" applyFill="1" applyBorder="1" applyAlignment="1">
      <alignment readingOrder="1"/>
    </xf>
    <xf numFmtId="166" fontId="40" fillId="0" borderId="0" xfId="4" applyNumberFormat="1" applyFont="1"/>
    <xf numFmtId="166" fontId="40" fillId="0" borderId="0" xfId="0" applyNumberFormat="1" applyFont="1"/>
    <xf numFmtId="166" fontId="41" fillId="0" borderId="0" xfId="2" applyNumberFormat="1" applyFont="1" applyAlignment="1">
      <alignment horizontal="center"/>
    </xf>
    <xf numFmtId="166" fontId="41" fillId="0" borderId="0" xfId="0" applyNumberFormat="1" applyFont="1" applyBorder="1" applyAlignment="1">
      <alignment horizontal="center"/>
    </xf>
    <xf numFmtId="166" fontId="40" fillId="0" borderId="0" xfId="2" applyNumberFormat="1" applyFont="1"/>
    <xf numFmtId="166" fontId="41" fillId="0" borderId="0" xfId="2" applyNumberFormat="1" applyFont="1"/>
    <xf numFmtId="166" fontId="28" fillId="0" borderId="0" xfId="0" applyNumberFormat="1" applyFont="1"/>
    <xf numFmtId="166" fontId="29" fillId="0" borderId="0" xfId="0" applyNumberFormat="1" applyFont="1"/>
    <xf numFmtId="165" fontId="15" fillId="0" borderId="0" xfId="0" applyFont="1" applyFill="1" applyBorder="1" applyAlignment="1">
      <alignment readingOrder="1"/>
    </xf>
    <xf numFmtId="165" fontId="24" fillId="0" borderId="0" xfId="0" applyFont="1" applyFill="1" applyBorder="1"/>
    <xf numFmtId="165" fontId="42" fillId="0" borderId="0" xfId="0" applyFont="1" applyFill="1" applyBorder="1"/>
    <xf numFmtId="165" fontId="43" fillId="0" borderId="0" xfId="0" applyFont="1" applyFill="1" applyBorder="1"/>
    <xf numFmtId="165" fontId="0" fillId="5" borderId="0" xfId="0" applyFill="1" applyAlignment="1">
      <alignment vertical="center"/>
    </xf>
    <xf numFmtId="165" fontId="25" fillId="4" borderId="0" xfId="0" applyFont="1" applyFill="1"/>
    <xf numFmtId="165" fontId="2" fillId="4" borderId="0" xfId="0" applyFont="1" applyFill="1"/>
    <xf numFmtId="165" fontId="27" fillId="4" borderId="0" xfId="0" applyFont="1" applyFill="1"/>
    <xf numFmtId="165" fontId="26" fillId="4" borderId="0" xfId="0" applyFont="1" applyFill="1"/>
    <xf numFmtId="165" fontId="13" fillId="4" borderId="0" xfId="0" applyFont="1" applyFill="1"/>
    <xf numFmtId="1" fontId="23" fillId="4" borderId="0" xfId="0" applyNumberFormat="1" applyFont="1" applyFill="1" applyBorder="1" applyAlignment="1">
      <alignment horizontal="left" readingOrder="1"/>
    </xf>
    <xf numFmtId="165" fontId="23" fillId="4" borderId="0" xfId="0" applyFont="1" applyFill="1" applyBorder="1" applyAlignment="1">
      <alignment readingOrder="1"/>
    </xf>
    <xf numFmtId="165" fontId="15" fillId="4" borderId="0" xfId="0" applyFont="1" applyFill="1" applyAlignment="1">
      <alignment readingOrder="1"/>
    </xf>
    <xf numFmtId="1" fontId="42" fillId="4" borderId="0" xfId="0" applyNumberFormat="1" applyFont="1" applyFill="1" applyBorder="1" applyAlignment="1">
      <alignment horizontal="left" readingOrder="1"/>
    </xf>
    <xf numFmtId="165" fontId="42" fillId="4" borderId="0" xfId="0" applyFont="1" applyFill="1"/>
    <xf numFmtId="165" fontId="43" fillId="4" borderId="0" xfId="0" applyFont="1" applyFill="1"/>
    <xf numFmtId="165" fontId="0" fillId="4" borderId="0" xfId="0" applyFill="1" applyAlignment="1">
      <alignment vertical="center"/>
    </xf>
    <xf numFmtId="165" fontId="3" fillId="5" borderId="0" xfId="0" applyFont="1" applyFill="1" applyAlignment="1">
      <alignment vertical="center"/>
    </xf>
    <xf numFmtId="165" fontId="25" fillId="0" borderId="0" xfId="0" applyFont="1" applyFill="1" applyBorder="1" applyAlignment="1">
      <alignment horizontal="right"/>
    </xf>
    <xf numFmtId="165" fontId="15" fillId="0" borderId="0" xfId="0" applyFont="1" applyFill="1" applyBorder="1"/>
    <xf numFmtId="1" fontId="15" fillId="0" borderId="0" xfId="0" applyNumberFormat="1" applyFont="1" applyFill="1" applyBorder="1"/>
    <xf numFmtId="165" fontId="16" fillId="0" borderId="0" xfId="0" applyFont="1" applyFill="1" applyBorder="1"/>
    <xf numFmtId="165" fontId="18" fillId="0" borderId="0" xfId="0" applyFont="1" applyFill="1" applyBorder="1"/>
    <xf numFmtId="165" fontId="19" fillId="0" borderId="0" xfId="0" applyFont="1" applyFill="1" applyBorder="1"/>
    <xf numFmtId="165" fontId="44" fillId="0" borderId="0" xfId="0" applyFont="1" applyFill="1" applyBorder="1" applyAlignment="1">
      <alignment horizontal="left"/>
    </xf>
    <xf numFmtId="165" fontId="25" fillId="0" borderId="0" xfId="0" applyFont="1" applyFill="1" applyBorder="1"/>
    <xf numFmtId="165" fontId="0" fillId="0" borderId="0" xfId="0" applyBorder="1"/>
    <xf numFmtId="165" fontId="3" fillId="4" borderId="0" xfId="0" applyFont="1" applyFill="1" applyBorder="1"/>
    <xf numFmtId="165" fontId="15" fillId="4" borderId="0" xfId="0" applyFont="1" applyFill="1" applyBorder="1"/>
    <xf numFmtId="165" fontId="16" fillId="4" borderId="0" xfId="0" applyFont="1" applyFill="1" applyBorder="1"/>
    <xf numFmtId="165" fontId="15" fillId="0" borderId="1" xfId="0" applyFont="1" applyFill="1" applyBorder="1"/>
    <xf numFmtId="165" fontId="15" fillId="0" borderId="2" xfId="0" applyFont="1" applyFill="1" applyBorder="1"/>
    <xf numFmtId="165" fontId="17" fillId="0" borderId="2" xfId="0" applyFont="1" applyFill="1" applyBorder="1"/>
    <xf numFmtId="1" fontId="15" fillId="0" borderId="2" xfId="0" applyNumberFormat="1" applyFont="1" applyFill="1" applyBorder="1"/>
    <xf numFmtId="165" fontId="16" fillId="0" borderId="2" xfId="0" applyFont="1" applyFill="1" applyBorder="1"/>
    <xf numFmtId="165" fontId="45" fillId="0" borderId="3" xfId="0" applyFont="1" applyFill="1" applyBorder="1"/>
    <xf numFmtId="165" fontId="15" fillId="0" borderId="4" xfId="0" applyFont="1" applyFill="1" applyBorder="1"/>
    <xf numFmtId="165" fontId="15" fillId="0" borderId="5" xfId="0" applyFont="1" applyFill="1" applyBorder="1"/>
    <xf numFmtId="165" fontId="44" fillId="0" borderId="4" xfId="0" applyFont="1" applyFill="1" applyBorder="1" applyAlignment="1">
      <alignment horizontal="left"/>
    </xf>
    <xf numFmtId="165" fontId="45" fillId="0" borderId="5" xfId="0" applyFont="1" applyFill="1" applyBorder="1"/>
    <xf numFmtId="165" fontId="43" fillId="0" borderId="4" xfId="0" applyFont="1" applyFill="1" applyBorder="1"/>
    <xf numFmtId="165" fontId="46" fillId="0" borderId="5" xfId="0" applyFont="1" applyFill="1" applyBorder="1"/>
    <xf numFmtId="165" fontId="45" fillId="0" borderId="5" xfId="0" applyFont="1" applyFill="1" applyBorder="1" applyAlignment="1" applyProtection="1">
      <alignment horizontal="center"/>
      <protection locked="0"/>
    </xf>
    <xf numFmtId="1" fontId="23" fillId="0" borderId="4" xfId="0" applyNumberFormat="1" applyFont="1" applyFill="1" applyBorder="1" applyAlignment="1">
      <alignment horizontal="left" readingOrder="1"/>
    </xf>
    <xf numFmtId="165" fontId="25" fillId="0" borderId="5" xfId="0" applyFont="1" applyFill="1" applyBorder="1" applyAlignment="1">
      <alignment horizontal="right"/>
    </xf>
    <xf numFmtId="165" fontId="15" fillId="0" borderId="6" xfId="0" applyFont="1" applyFill="1" applyBorder="1"/>
    <xf numFmtId="44" fontId="25" fillId="0" borderId="6" xfId="2" applyFont="1" applyFill="1" applyBorder="1" applyAlignment="1"/>
    <xf numFmtId="165" fontId="25" fillId="0" borderId="6" xfId="0" applyFont="1" applyFill="1" applyBorder="1"/>
    <xf numFmtId="165" fontId="47" fillId="0" borderId="7" xfId="0" applyFont="1" applyFill="1" applyBorder="1"/>
    <xf numFmtId="165" fontId="25" fillId="0" borderId="1" xfId="0" applyFont="1" applyFill="1" applyBorder="1"/>
    <xf numFmtId="165" fontId="25" fillId="0" borderId="2" xfId="0" applyFont="1" applyFill="1" applyBorder="1"/>
    <xf numFmtId="165" fontId="25" fillId="0" borderId="3" xfId="0" applyFont="1" applyFill="1" applyBorder="1"/>
    <xf numFmtId="165" fontId="25" fillId="0" borderId="4" xfId="0" applyFont="1" applyFill="1" applyBorder="1"/>
    <xf numFmtId="165" fontId="25" fillId="0" borderId="5" xfId="0" applyFont="1" applyFill="1" applyBorder="1"/>
    <xf numFmtId="0" fontId="48" fillId="0" borderId="4" xfId="3" applyFont="1" applyFill="1" applyBorder="1"/>
    <xf numFmtId="0" fontId="48" fillId="0" borderId="0" xfId="3" applyFont="1" applyFill="1" applyBorder="1"/>
    <xf numFmtId="165" fontId="23" fillId="0" borderId="5" xfId="0" applyFont="1" applyFill="1" applyBorder="1"/>
    <xf numFmtId="165" fontId="15" fillId="0" borderId="8" xfId="0" applyFont="1" applyFill="1" applyBorder="1"/>
    <xf numFmtId="165" fontId="15" fillId="0" borderId="7" xfId="0" applyFont="1" applyFill="1" applyBorder="1"/>
    <xf numFmtId="165" fontId="15" fillId="0" borderId="0" xfId="0" applyFont="1" applyFill="1" applyBorder="1" applyAlignment="1">
      <alignment vertical="center"/>
    </xf>
    <xf numFmtId="165" fontId="49" fillId="0" borderId="0" xfId="0" applyFont="1" applyFill="1" applyBorder="1"/>
    <xf numFmtId="165" fontId="30" fillId="0" borderId="4" xfId="0" applyFont="1" applyFill="1" applyBorder="1"/>
    <xf numFmtId="164" fontId="30" fillId="0" borderId="0" xfId="2" applyNumberFormat="1" applyFont="1" applyFill="1" applyBorder="1"/>
    <xf numFmtId="165" fontId="30" fillId="0" borderId="0" xfId="0" applyFont="1" applyFill="1" applyBorder="1"/>
    <xf numFmtId="165" fontId="47" fillId="0" borderId="5" xfId="0" applyFont="1" applyFill="1" applyBorder="1"/>
    <xf numFmtId="0" fontId="50" fillId="0" borderId="0" xfId="3" applyFont="1" applyFill="1" applyBorder="1" applyAlignment="1">
      <alignment vertical="center"/>
    </xf>
    <xf numFmtId="0" fontId="49" fillId="0" borderId="0" xfId="3" applyFont="1" applyFill="1" applyBorder="1" applyAlignment="1">
      <alignment vertical="center"/>
    </xf>
    <xf numFmtId="165" fontId="30" fillId="0" borderId="4" xfId="0" applyFont="1" applyFill="1" applyBorder="1" applyAlignment="1">
      <alignment vertical="center"/>
    </xf>
    <xf numFmtId="165" fontId="30" fillId="0" borderId="0" xfId="0" applyFont="1" applyFill="1" applyBorder="1" applyAlignment="1">
      <alignment vertical="center"/>
    </xf>
    <xf numFmtId="0" fontId="51" fillId="0" borderId="4" xfId="3" applyFont="1" applyFill="1" applyBorder="1" applyAlignment="1">
      <alignment horizontal="center" vertical="center"/>
    </xf>
    <xf numFmtId="165" fontId="31" fillId="0" borderId="4" xfId="0" applyFont="1" applyFill="1" applyBorder="1" applyAlignment="1">
      <alignment vertical="center"/>
    </xf>
    <xf numFmtId="165" fontId="31" fillId="0" borderId="0" xfId="0" applyFont="1" applyFill="1" applyBorder="1" applyAlignment="1">
      <alignment vertical="center"/>
    </xf>
    <xf numFmtId="167" fontId="50" fillId="5" borderId="9" xfId="3" applyNumberFormat="1" applyFont="1" applyFill="1" applyBorder="1" applyAlignment="1">
      <alignment horizontal="center" vertical="center"/>
    </xf>
    <xf numFmtId="1" fontId="31" fillId="0" borderId="4" xfId="0" applyNumberFormat="1" applyFont="1" applyFill="1" applyBorder="1" applyAlignment="1">
      <alignment horizontal="right" readingOrder="1"/>
    </xf>
    <xf numFmtId="1" fontId="50" fillId="0" borderId="4" xfId="0" applyNumberFormat="1" applyFont="1" applyFill="1" applyBorder="1" applyAlignment="1">
      <alignment horizontal="right" readingOrder="1"/>
    </xf>
    <xf numFmtId="165" fontId="0" fillId="4" borderId="0" xfId="0" applyFill="1" applyBorder="1"/>
    <xf numFmtId="165" fontId="50" fillId="0" borderId="4" xfId="0" applyFont="1" applyFill="1" applyBorder="1" applyAlignment="1">
      <alignment vertical="center"/>
    </xf>
    <xf numFmtId="165" fontId="50" fillId="0" borderId="0" xfId="0" applyFont="1" applyFill="1" applyBorder="1" applyAlignment="1">
      <alignment vertical="center"/>
    </xf>
    <xf numFmtId="165" fontId="49" fillId="0" borderId="0" xfId="0" applyFont="1" applyFill="1" applyBorder="1" applyAlignment="1">
      <alignment vertical="center"/>
    </xf>
    <xf numFmtId="1" fontId="50" fillId="5" borderId="9" xfId="0" applyNumberFormat="1" applyFont="1" applyFill="1" applyBorder="1" applyAlignment="1">
      <alignment horizontal="center" vertical="center"/>
    </xf>
    <xf numFmtId="165" fontId="45" fillId="0" borderId="5" xfId="0" applyFont="1" applyFill="1" applyBorder="1" applyAlignment="1" applyProtection="1">
      <alignment horizontal="center" vertical="center"/>
      <protection locked="0"/>
    </xf>
    <xf numFmtId="165" fontId="15" fillId="4" borderId="0" xfId="0" applyFont="1" applyFill="1" applyBorder="1" applyAlignment="1">
      <alignment vertical="center"/>
    </xf>
    <xf numFmtId="165" fontId="15" fillId="4" borderId="0" xfId="0" applyFont="1" applyFill="1" applyAlignment="1">
      <alignment vertical="center"/>
    </xf>
    <xf numFmtId="165" fontId="49" fillId="0" borderId="4" xfId="0" applyFont="1" applyFill="1" applyBorder="1" applyAlignment="1">
      <alignment vertical="center"/>
    </xf>
    <xf numFmtId="7" fontId="50" fillId="0" borderId="9" xfId="1" applyNumberFormat="1" applyFont="1" applyFill="1" applyBorder="1" applyAlignment="1" applyProtection="1">
      <alignment horizontal="center" vertical="center"/>
      <protection hidden="1"/>
    </xf>
    <xf numFmtId="5" fontId="50" fillId="5" borderId="9" xfId="2" applyNumberFormat="1" applyFont="1" applyFill="1" applyBorder="1" applyAlignment="1" applyProtection="1">
      <alignment horizontal="center" vertical="center"/>
      <protection locked="0"/>
    </xf>
    <xf numFmtId="44" fontId="50" fillId="0" borderId="0" xfId="2" applyFont="1" applyFill="1" applyBorder="1" applyAlignment="1">
      <alignment horizontal="center" vertical="center"/>
    </xf>
    <xf numFmtId="165" fontId="52" fillId="0" borderId="5" xfId="0" applyFont="1" applyFill="1" applyBorder="1" applyAlignment="1">
      <alignment vertical="center"/>
    </xf>
    <xf numFmtId="165" fontId="45" fillId="0" borderId="5" xfId="0" applyFont="1" applyFill="1" applyBorder="1" applyAlignment="1">
      <alignment vertical="center"/>
    </xf>
    <xf numFmtId="165" fontId="0" fillId="4" borderId="0" xfId="0" applyFill="1" applyBorder="1" applyAlignment="1">
      <alignment vertical="center"/>
    </xf>
    <xf numFmtId="165" fontId="53" fillId="0" borderId="0" xfId="0" applyFont="1" applyFill="1" applyBorder="1" applyAlignment="1">
      <alignment horizontal="center"/>
    </xf>
    <xf numFmtId="165" fontId="0" fillId="4" borderId="0" xfId="0" applyFill="1" applyAlignment="1">
      <alignment horizontal="right" vertical="center"/>
    </xf>
    <xf numFmtId="165" fontId="49" fillId="0" borderId="4" xfId="0" applyFont="1" applyFill="1" applyBorder="1" applyAlignment="1">
      <alignment horizontal="right" vertical="center"/>
    </xf>
    <xf numFmtId="165" fontId="49" fillId="0" borderId="0" xfId="0" applyFont="1" applyFill="1" applyBorder="1" applyAlignment="1">
      <alignment horizontal="right" vertical="center"/>
    </xf>
    <xf numFmtId="165" fontId="50" fillId="0" borderId="0" xfId="0" applyFont="1" applyFill="1" applyBorder="1" applyAlignment="1">
      <alignment horizontal="right" vertical="center"/>
    </xf>
    <xf numFmtId="165" fontId="30" fillId="0" borderId="4" xfId="0" applyFont="1" applyFill="1" applyBorder="1" applyAlignment="1">
      <alignment horizontal="right" vertical="center"/>
    </xf>
    <xf numFmtId="0" fontId="49" fillId="0" borderId="4" xfId="3" applyFont="1" applyFill="1" applyBorder="1" applyAlignment="1">
      <alignment horizontal="right" vertical="center"/>
    </xf>
    <xf numFmtId="0" fontId="50" fillId="0" borderId="4" xfId="3" applyFont="1" applyFill="1" applyBorder="1" applyAlignment="1">
      <alignment horizontal="right" vertical="center"/>
    </xf>
    <xf numFmtId="165" fontId="0" fillId="0" borderId="1" xfId="0" applyBorder="1"/>
    <xf numFmtId="165" fontId="0" fillId="0" borderId="2" xfId="0" applyBorder="1"/>
    <xf numFmtId="165" fontId="0" fillId="0" borderId="3" xfId="0" applyBorder="1"/>
    <xf numFmtId="165" fontId="0" fillId="0" borderId="4" xfId="0" applyBorder="1"/>
    <xf numFmtId="165" fontId="0" fillId="0" borderId="5" xfId="0" applyBorder="1"/>
    <xf numFmtId="165" fontId="32" fillId="5" borderId="0" xfId="0" applyFont="1" applyFill="1" applyAlignment="1">
      <alignment vertical="center"/>
    </xf>
    <xf numFmtId="165" fontId="33" fillId="0" borderId="0" xfId="0" applyFont="1" applyBorder="1"/>
    <xf numFmtId="165" fontId="33" fillId="0" borderId="5" xfId="0" applyFont="1" applyBorder="1"/>
    <xf numFmtId="165" fontId="0" fillId="5" borderId="4" xfId="0" applyFill="1" applyBorder="1"/>
    <xf numFmtId="165" fontId="34" fillId="5" borderId="10" xfId="0" applyFont="1" applyFill="1" applyBorder="1" applyAlignment="1"/>
    <xf numFmtId="165" fontId="34" fillId="5" borderId="10" xfId="0" applyFont="1" applyFill="1" applyBorder="1"/>
    <xf numFmtId="165" fontId="34" fillId="5" borderId="0" xfId="0" applyFont="1" applyFill="1" applyBorder="1"/>
    <xf numFmtId="165" fontId="34" fillId="5" borderId="5" xfId="0" applyFont="1" applyFill="1" applyBorder="1"/>
    <xf numFmtId="165" fontId="34" fillId="5" borderId="11" xfId="0" applyFont="1" applyFill="1" applyBorder="1" applyAlignment="1" applyProtection="1">
      <alignment horizontal="left"/>
      <protection locked="0"/>
    </xf>
    <xf numFmtId="165" fontId="34" fillId="5" borderId="12" xfId="0" applyFont="1" applyFill="1" applyBorder="1" applyAlignment="1" applyProtection="1">
      <alignment horizontal="left"/>
      <protection locked="0"/>
    </xf>
    <xf numFmtId="165" fontId="34" fillId="5" borderId="13" xfId="0" applyFont="1" applyFill="1" applyBorder="1" applyAlignment="1" applyProtection="1">
      <alignment horizontal="left"/>
      <protection locked="0"/>
    </xf>
    <xf numFmtId="165" fontId="34" fillId="5" borderId="11" xfId="0" applyFont="1" applyFill="1" applyBorder="1" applyProtection="1">
      <protection locked="0"/>
    </xf>
    <xf numFmtId="165" fontId="34" fillId="5" borderId="13" xfId="0" applyFont="1" applyFill="1" applyBorder="1" applyProtection="1">
      <protection locked="0"/>
    </xf>
    <xf numFmtId="165" fontId="34" fillId="5" borderId="0" xfId="0" applyFont="1" applyFill="1" applyBorder="1" applyAlignment="1" applyProtection="1">
      <protection locked="0"/>
    </xf>
    <xf numFmtId="165" fontId="34" fillId="5" borderId="0" xfId="0" applyFont="1" applyFill="1" applyBorder="1" applyAlignment="1"/>
    <xf numFmtId="165" fontId="34" fillId="5" borderId="5" xfId="0" applyFont="1" applyFill="1" applyBorder="1" applyAlignment="1"/>
    <xf numFmtId="165" fontId="34" fillId="0" borderId="0" xfId="0" applyFont="1" applyBorder="1"/>
    <xf numFmtId="165" fontId="34" fillId="0" borderId="5" xfId="0" applyFont="1" applyBorder="1"/>
    <xf numFmtId="165" fontId="34" fillId="0" borderId="11" xfId="0" applyFont="1" applyBorder="1" applyProtection="1">
      <protection locked="0"/>
    </xf>
    <xf numFmtId="165" fontId="34" fillId="0" borderId="13" xfId="0" applyFont="1" applyBorder="1" applyProtection="1">
      <protection locked="0"/>
    </xf>
    <xf numFmtId="165" fontId="34" fillId="0" borderId="14" xfId="0" applyFont="1" applyBorder="1"/>
    <xf numFmtId="165" fontId="0" fillId="5" borderId="0" xfId="0" applyFill="1" applyBorder="1" applyAlignment="1">
      <alignment vertical="center"/>
    </xf>
    <xf numFmtId="165" fontId="37" fillId="0" borderId="5" xfId="0" applyFont="1" applyBorder="1" applyAlignment="1">
      <alignment horizontal="left" vertical="top" wrapText="1"/>
    </xf>
    <xf numFmtId="165" fontId="37" fillId="0" borderId="0" xfId="0" applyFont="1" applyBorder="1" applyAlignment="1">
      <alignment horizontal="left" vertical="top" wrapText="1"/>
    </xf>
    <xf numFmtId="165" fontId="0" fillId="0" borderId="8" xfId="0" applyBorder="1"/>
    <xf numFmtId="165" fontId="34" fillId="0" borderId="6" xfId="0" applyFont="1" applyBorder="1"/>
    <xf numFmtId="165" fontId="34" fillId="0" borderId="7" xfId="0" applyFont="1" applyBorder="1"/>
    <xf numFmtId="167" fontId="0" fillId="4" borderId="0" xfId="0" applyNumberFormat="1" applyFill="1"/>
    <xf numFmtId="167" fontId="25" fillId="0" borderId="2" xfId="0" applyNumberFormat="1" applyFont="1" applyFill="1" applyBorder="1"/>
    <xf numFmtId="167" fontId="25" fillId="0" borderId="0" xfId="0" applyNumberFormat="1" applyFont="1" applyFill="1" applyBorder="1"/>
    <xf numFmtId="167" fontId="55" fillId="0" borderId="0" xfId="3" applyNumberFormat="1" applyFont="1" applyFill="1" applyBorder="1" applyAlignment="1">
      <alignment horizontal="center"/>
    </xf>
    <xf numFmtId="167" fontId="15" fillId="0" borderId="0" xfId="0" applyNumberFormat="1" applyFont="1" applyFill="1" applyBorder="1"/>
    <xf numFmtId="167" fontId="49" fillId="0" borderId="0" xfId="3" applyNumberFormat="1" applyFont="1" applyFill="1" applyBorder="1" applyAlignment="1">
      <alignment vertical="center"/>
    </xf>
    <xf numFmtId="167" fontId="30" fillId="0" borderId="0" xfId="0" applyNumberFormat="1" applyFont="1" applyFill="1" applyBorder="1" applyAlignment="1">
      <alignment vertical="center"/>
    </xf>
    <xf numFmtId="167" fontId="53" fillId="0" borderId="0" xfId="3" applyNumberFormat="1" applyFont="1" applyFill="1" applyBorder="1" applyAlignment="1">
      <alignment horizontal="center" vertical="center"/>
    </xf>
    <xf numFmtId="167" fontId="48" fillId="0" borderId="0" xfId="3" applyNumberFormat="1" applyFont="1" applyFill="1" applyBorder="1" applyAlignment="1">
      <alignment vertical="center"/>
    </xf>
    <xf numFmtId="167" fontId="50" fillId="0" borderId="0" xfId="3" applyNumberFormat="1" applyFont="1" applyFill="1" applyBorder="1" applyAlignment="1">
      <alignment horizontal="center" vertical="center"/>
    </xf>
    <xf numFmtId="167" fontId="49" fillId="0" borderId="9" xfId="3" applyNumberFormat="1" applyFont="1" applyFill="1" applyBorder="1" applyAlignment="1">
      <alignment horizontal="center" vertical="center"/>
    </xf>
    <xf numFmtId="167" fontId="50" fillId="0" borderId="0" xfId="3" applyNumberFormat="1" applyFont="1" applyFill="1" applyBorder="1" applyAlignment="1">
      <alignment vertical="center"/>
    </xf>
    <xf numFmtId="167" fontId="15" fillId="0" borderId="6" xfId="0" applyNumberFormat="1" applyFont="1" applyFill="1" applyBorder="1"/>
    <xf numFmtId="167" fontId="24" fillId="4" borderId="0" xfId="0" applyNumberFormat="1" applyFont="1" applyFill="1"/>
    <xf numFmtId="167" fontId="15" fillId="4" borderId="0" xfId="0" applyNumberFormat="1" applyFont="1" applyFill="1"/>
    <xf numFmtId="167" fontId="42" fillId="4" borderId="0" xfId="0" applyNumberFormat="1" applyFont="1" applyFill="1" applyBorder="1" applyAlignment="1">
      <alignment horizontal="left" readingOrder="1"/>
    </xf>
    <xf numFmtId="167" fontId="25" fillId="4" borderId="0" xfId="0" applyNumberFormat="1" applyFont="1" applyFill="1"/>
    <xf numFmtId="167" fontId="56" fillId="0" borderId="0" xfId="3" applyNumberFormat="1" applyFont="1" applyFill="1" applyBorder="1" applyAlignment="1">
      <alignment horizontal="left"/>
    </xf>
    <xf numFmtId="165" fontId="19" fillId="0" borderId="0" xfId="0" applyFont="1" applyFill="1" applyBorder="1" applyAlignment="1">
      <alignment horizontal="left"/>
    </xf>
    <xf numFmtId="165" fontId="50" fillId="0" borderId="4" xfId="0" applyFont="1" applyFill="1" applyBorder="1" applyAlignment="1">
      <alignment horizontal="right" vertical="center"/>
    </xf>
    <xf numFmtId="165" fontId="50" fillId="0" borderId="0" xfId="0" applyFont="1" applyFill="1" applyBorder="1" applyAlignment="1">
      <alignment horizontal="right" vertical="center"/>
    </xf>
    <xf numFmtId="165" fontId="50" fillId="0" borderId="15" xfId="0" applyFont="1" applyFill="1" applyBorder="1" applyAlignment="1">
      <alignment horizontal="right" vertical="center"/>
    </xf>
    <xf numFmtId="1" fontId="31" fillId="0" borderId="16" xfId="0" applyNumberFormat="1" applyFont="1" applyFill="1" applyBorder="1" applyAlignment="1">
      <alignment horizontal="center" readingOrder="1"/>
    </xf>
    <xf numFmtId="1" fontId="31" fillId="0" borderId="10" xfId="0" applyNumberFormat="1" applyFont="1" applyFill="1" applyBorder="1" applyAlignment="1">
      <alignment horizontal="center" readingOrder="1"/>
    </xf>
    <xf numFmtId="1" fontId="31" fillId="0" borderId="17" xfId="0" applyNumberFormat="1" applyFont="1" applyFill="1" applyBorder="1" applyAlignment="1">
      <alignment horizontal="center" readingOrder="1"/>
    </xf>
    <xf numFmtId="1" fontId="31" fillId="0" borderId="8" xfId="0" applyNumberFormat="1" applyFont="1" applyFill="1" applyBorder="1" applyAlignment="1">
      <alignment horizontal="center" readingOrder="1"/>
    </xf>
    <xf numFmtId="1" fontId="31" fillId="0" borderId="6" xfId="0" applyNumberFormat="1" applyFont="1" applyFill="1" applyBorder="1" applyAlignment="1">
      <alignment horizontal="center" readingOrder="1"/>
    </xf>
    <xf numFmtId="165" fontId="31" fillId="5" borderId="11" xfId="0" applyFont="1" applyFill="1" applyBorder="1" applyAlignment="1">
      <alignment horizontal="center" vertical="center" readingOrder="1"/>
    </xf>
    <xf numFmtId="165" fontId="31" fillId="5" borderId="12" xfId="0" applyFont="1" applyFill="1" applyBorder="1" applyAlignment="1">
      <alignment horizontal="center" vertical="center" readingOrder="1"/>
    </xf>
    <xf numFmtId="165" fontId="31" fillId="5" borderId="13" xfId="0" applyFont="1" applyFill="1" applyBorder="1" applyAlignment="1">
      <alignment horizontal="center" vertical="center" readingOrder="1"/>
    </xf>
    <xf numFmtId="1" fontId="31" fillId="0" borderId="18" xfId="0" applyNumberFormat="1" applyFont="1" applyFill="1" applyBorder="1" applyAlignment="1">
      <alignment horizontal="center" readingOrder="1"/>
    </xf>
    <xf numFmtId="1" fontId="31" fillId="0" borderId="14" xfId="0" applyNumberFormat="1" applyFont="1" applyFill="1" applyBorder="1" applyAlignment="1">
      <alignment horizontal="center" readingOrder="1"/>
    </xf>
    <xf numFmtId="1" fontId="31" fillId="0" borderId="19" xfId="0" applyNumberFormat="1" applyFont="1" applyFill="1" applyBorder="1" applyAlignment="1">
      <alignment horizontal="center" readingOrder="1"/>
    </xf>
    <xf numFmtId="1" fontId="50" fillId="0" borderId="20" xfId="0" applyNumberFormat="1" applyFont="1" applyFill="1" applyBorder="1" applyAlignment="1">
      <alignment horizontal="center" readingOrder="1"/>
    </xf>
    <xf numFmtId="1" fontId="50" fillId="0" borderId="0" xfId="0" applyNumberFormat="1" applyFont="1" applyFill="1" applyBorder="1" applyAlignment="1">
      <alignment horizontal="center" readingOrder="1"/>
    </xf>
    <xf numFmtId="1" fontId="50" fillId="0" borderId="15" xfId="0" applyNumberFormat="1" applyFont="1" applyFill="1" applyBorder="1" applyAlignment="1">
      <alignment horizontal="center" readingOrder="1"/>
    </xf>
    <xf numFmtId="165" fontId="36" fillId="0" borderId="9" xfId="0" applyFont="1" applyBorder="1" applyAlignment="1">
      <alignment horizontal="left" vertical="top" wrapText="1"/>
    </xf>
    <xf numFmtId="165" fontId="34" fillId="0" borderId="11" xfId="0" applyFont="1" applyBorder="1" applyProtection="1">
      <protection locked="0"/>
    </xf>
    <xf numFmtId="165" fontId="34" fillId="0" borderId="12" xfId="0" applyFont="1" applyBorder="1" applyProtection="1">
      <protection locked="0"/>
    </xf>
    <xf numFmtId="165" fontId="34" fillId="0" borderId="13" xfId="0" applyFont="1" applyBorder="1" applyProtection="1">
      <protection locked="0"/>
    </xf>
    <xf numFmtId="165" fontId="34" fillId="0" borderId="9" xfId="0" applyFont="1" applyBorder="1" applyProtection="1">
      <protection locked="0"/>
    </xf>
    <xf numFmtId="165" fontId="34" fillId="5" borderId="11" xfId="0" applyFont="1" applyFill="1" applyBorder="1" applyProtection="1">
      <protection locked="0"/>
    </xf>
    <xf numFmtId="165" fontId="34" fillId="5" borderId="12" xfId="0" applyFont="1" applyFill="1" applyBorder="1" applyProtection="1">
      <protection locked="0"/>
    </xf>
    <xf numFmtId="165" fontId="34" fillId="5" borderId="13" xfId="0" applyFont="1" applyFill="1" applyBorder="1" applyProtection="1">
      <protection locked="0"/>
    </xf>
    <xf numFmtId="165" fontId="34" fillId="5" borderId="9" xfId="0" applyFont="1" applyFill="1" applyBorder="1" applyProtection="1">
      <protection locked="0"/>
    </xf>
    <xf numFmtId="165" fontId="34" fillId="5" borderId="11" xfId="0" applyFont="1" applyFill="1" applyBorder="1" applyAlignment="1" applyProtection="1">
      <alignment horizontal="left"/>
      <protection locked="0"/>
    </xf>
    <xf numFmtId="165" fontId="34" fillId="5" borderId="12" xfId="0" applyFont="1" applyFill="1" applyBorder="1" applyAlignment="1" applyProtection="1">
      <alignment horizontal="left"/>
      <protection locked="0"/>
    </xf>
    <xf numFmtId="165" fontId="34" fillId="5" borderId="13" xfId="0" applyFont="1" applyFill="1" applyBorder="1" applyAlignment="1" applyProtection="1">
      <alignment horizontal="left"/>
      <protection locked="0"/>
    </xf>
    <xf numFmtId="165" fontId="34" fillId="5" borderId="9" xfId="0" applyFont="1" applyFill="1" applyBorder="1" applyAlignment="1" applyProtection="1">
      <alignment horizontal="left"/>
      <protection locked="0"/>
    </xf>
    <xf numFmtId="165" fontId="34" fillId="5" borderId="12" xfId="0" applyFont="1" applyFill="1" applyBorder="1" applyAlignment="1" applyProtection="1">
      <protection locked="0"/>
    </xf>
    <xf numFmtId="165" fontId="34" fillId="5" borderId="13" xfId="0" applyFont="1" applyFill="1" applyBorder="1" applyAlignment="1" applyProtection="1">
      <protection locked="0"/>
    </xf>
    <xf numFmtId="165" fontId="33" fillId="0" borderId="0" xfId="0" applyFont="1" applyBorder="1"/>
    <xf numFmtId="165" fontId="54" fillId="6" borderId="21" xfId="0" applyFont="1" applyFill="1" applyBorder="1" applyAlignment="1">
      <alignment horizontal="center"/>
    </xf>
    <xf numFmtId="165" fontId="54" fillId="6" borderId="14" xfId="0" applyFont="1" applyFill="1" applyBorder="1" applyAlignment="1">
      <alignment horizontal="center"/>
    </xf>
    <xf numFmtId="165" fontId="54" fillId="6" borderId="22" xfId="0" applyFont="1" applyFill="1" applyBorder="1" applyAlignment="1">
      <alignment horizontal="center"/>
    </xf>
    <xf numFmtId="3" fontId="57" fillId="7" borderId="9" xfId="3" applyNumberFormat="1" applyFont="1" applyFill="1" applyBorder="1" applyAlignment="1">
      <alignment horizontal="center" vertical="center"/>
    </xf>
    <xf numFmtId="167" fontId="57" fillId="7" borderId="9" xfId="3" applyNumberFormat="1" applyFont="1" applyFill="1" applyBorder="1" applyAlignment="1">
      <alignment horizontal="center" vertical="center"/>
    </xf>
  </cellXfs>
  <cellStyles count="5">
    <cellStyle name="Comma" xfId="1" builtinId="3"/>
    <cellStyle name="Currency" xfId="2" builtinId="4"/>
    <cellStyle name="Normal" xfId="0" builtinId="0"/>
    <cellStyle name="Normal 2"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2E31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flexiblefinancingoptions.com/ez2000dental"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flexiblefinancingoptions.com/ez2000dental" TargetMode="External"/><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95250</xdr:colOff>
      <xdr:row>10</xdr:row>
      <xdr:rowOff>20730</xdr:rowOff>
    </xdr:from>
    <xdr:to>
      <xdr:col>8</xdr:col>
      <xdr:colOff>85725</xdr:colOff>
      <xdr:row>12</xdr:row>
      <xdr:rowOff>26895</xdr:rowOff>
    </xdr:to>
    <xdr:pic>
      <xdr:nvPicPr>
        <xdr:cNvPr id="1056" name="Picture 3">
          <a:hlinkClick xmlns:r="http://schemas.openxmlformats.org/officeDocument/2006/relationships" r:id="rId1"/>
          <a:extLst>
            <a:ext uri="{FF2B5EF4-FFF2-40B4-BE49-F238E27FC236}">
              <a16:creationId xmlns:a16="http://schemas.microsoft.com/office/drawing/2014/main" id="{C5848BFA-1AEE-4267-9289-D574FA41F5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3248025" y="1744755"/>
          <a:ext cx="1304925" cy="42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xdr:colOff>
      <xdr:row>1</xdr:row>
      <xdr:rowOff>76199</xdr:rowOff>
    </xdr:from>
    <xdr:to>
      <xdr:col>6</xdr:col>
      <xdr:colOff>76199</xdr:colOff>
      <xdr:row>3</xdr:row>
      <xdr:rowOff>133349</xdr:rowOff>
    </xdr:to>
    <xdr:pic>
      <xdr:nvPicPr>
        <xdr:cNvPr id="3" name="Picture 2">
          <a:extLst>
            <a:ext uri="{FF2B5EF4-FFF2-40B4-BE49-F238E27FC236}">
              <a16:creationId xmlns:a16="http://schemas.microsoft.com/office/drawing/2014/main" id="{B2A43D69-C664-4117-966E-89FA1A4A4AFE}"/>
            </a:ext>
          </a:extLst>
        </xdr:cNvPr>
        <xdr:cNvPicPr>
          <a:picLocks noChangeAspect="1"/>
        </xdr:cNvPicPr>
      </xdr:nvPicPr>
      <xdr:blipFill>
        <a:blip xmlns:r="http://schemas.openxmlformats.org/officeDocument/2006/relationships" r:embed="rId3"/>
        <a:stretch>
          <a:fillRect/>
        </a:stretch>
      </xdr:blipFill>
      <xdr:spPr>
        <a:xfrm>
          <a:off x="133350" y="133349"/>
          <a:ext cx="1781174"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1</xdr:row>
      <xdr:rowOff>66675</xdr:rowOff>
    </xdr:from>
    <xdr:to>
      <xdr:col>3</xdr:col>
      <xdr:colOff>775152</xdr:colOff>
      <xdr:row>4</xdr:row>
      <xdr:rowOff>2721</xdr:rowOff>
    </xdr:to>
    <xdr:pic>
      <xdr:nvPicPr>
        <xdr:cNvPr id="2" name="Picture 1">
          <a:extLst>
            <a:ext uri="{FF2B5EF4-FFF2-40B4-BE49-F238E27FC236}">
              <a16:creationId xmlns:a16="http://schemas.microsoft.com/office/drawing/2014/main" id="{49DC17E0-2A20-4C11-B6C2-A7834A2C5CEB}"/>
            </a:ext>
          </a:extLst>
        </xdr:cNvPr>
        <xdr:cNvPicPr>
          <a:picLocks noChangeAspect="1"/>
        </xdr:cNvPicPr>
      </xdr:nvPicPr>
      <xdr:blipFill>
        <a:blip xmlns:r="http://schemas.openxmlformats.org/officeDocument/2006/relationships" r:embed="rId1"/>
        <a:stretch>
          <a:fillRect/>
        </a:stretch>
      </xdr:blipFill>
      <xdr:spPr>
        <a:xfrm>
          <a:off x="152400" y="238125"/>
          <a:ext cx="2280102" cy="6218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629572</xdr:colOff>
      <xdr:row>1</xdr:row>
      <xdr:rowOff>50779</xdr:rowOff>
    </xdr:from>
    <xdr:to>
      <xdr:col>6</xdr:col>
      <xdr:colOff>1198922</xdr:colOff>
      <xdr:row>4</xdr:row>
      <xdr:rowOff>63520</xdr:rowOff>
    </xdr:to>
    <xdr:pic>
      <xdr:nvPicPr>
        <xdr:cNvPr id="4105" name="Picture 1">
          <a:extLst>
            <a:ext uri="{FF2B5EF4-FFF2-40B4-BE49-F238E27FC236}">
              <a16:creationId xmlns:a16="http://schemas.microsoft.com/office/drawing/2014/main" id="{807C788F-81C8-4AAD-A25B-6D3AD9AC57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749653" y="127594"/>
          <a:ext cx="2282313" cy="61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19050</xdr:colOff>
      <xdr:row>7</xdr:row>
      <xdr:rowOff>58522</xdr:rowOff>
    </xdr:from>
    <xdr:to>
      <xdr:col>6</xdr:col>
      <xdr:colOff>1323975</xdr:colOff>
      <xdr:row>9</xdr:row>
      <xdr:rowOff>84352</xdr:rowOff>
    </xdr:to>
    <xdr:pic>
      <xdr:nvPicPr>
        <xdr:cNvPr id="4106" name="Picture 4">
          <a:hlinkClick xmlns:r="http://schemas.openxmlformats.org/officeDocument/2006/relationships" r:id="rId2"/>
          <a:extLst>
            <a:ext uri="{FF2B5EF4-FFF2-40B4-BE49-F238E27FC236}">
              <a16:creationId xmlns:a16="http://schemas.microsoft.com/office/drawing/2014/main" id="{932B9AC3-6E13-421E-8348-BF09888AE73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3852094" y="1379732"/>
          <a:ext cx="1304925" cy="42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Harmond@PartnersCapitalGrp.com" TargetMode="External"/><Relationship Id="rId1" Type="http://schemas.openxmlformats.org/officeDocument/2006/relationships/hyperlink" Target="mailto:MHarmond@PartnersCapitalGrp.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Sales@PartnersCapitalGr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19"/>
  <sheetViews>
    <sheetView showGridLines="0" tabSelected="1" zoomScaleNormal="100" workbookViewId="0">
      <selection activeCell="H25" sqref="H25"/>
    </sheetView>
  </sheetViews>
  <sheetFormatPr defaultRowHeight="12.75" x14ac:dyDescent="0.2"/>
  <cols>
    <col min="1" max="1" width="0.85546875" style="35" customWidth="1"/>
    <col min="2" max="2" width="0.7109375" style="35" customWidth="1"/>
    <col min="3" max="3" width="3.140625" style="35" customWidth="1"/>
    <col min="4" max="4" width="9.5703125" style="35" customWidth="1"/>
    <col min="5" max="5" width="5" style="35" customWidth="1"/>
    <col min="6" max="6" width="8.28515625" style="36" customWidth="1"/>
    <col min="7" max="7" width="19.7109375" style="36" customWidth="1"/>
    <col min="8" max="10" width="19.7109375" style="35" customWidth="1"/>
    <col min="11" max="11" width="19.7109375" style="37" customWidth="1"/>
    <col min="12" max="12" width="0.7109375" style="35" customWidth="1"/>
    <col min="13" max="16384" width="9.140625" style="35"/>
  </cols>
  <sheetData>
    <row r="1" spans="1:17" ht="4.5" customHeight="1" thickBot="1" x14ac:dyDescent="0.25"/>
    <row r="2" spans="1:17" ht="15" customHeight="1" x14ac:dyDescent="0.25">
      <c r="B2" s="85"/>
      <c r="C2" s="86"/>
      <c r="D2" s="86"/>
      <c r="E2" s="86"/>
      <c r="F2" s="87"/>
      <c r="G2" s="88"/>
      <c r="H2" s="86"/>
      <c r="I2" s="86"/>
      <c r="J2" s="86"/>
      <c r="K2" s="89"/>
      <c r="L2" s="90"/>
      <c r="M2" s="83"/>
      <c r="N2" s="38"/>
    </row>
    <row r="3" spans="1:17" ht="18.75" customHeight="1" x14ac:dyDescent="0.3">
      <c r="B3" s="91"/>
      <c r="C3" s="74"/>
      <c r="D3" s="74"/>
      <c r="E3" s="74"/>
      <c r="F3" s="75"/>
      <c r="G3" s="77" t="s">
        <v>0</v>
      </c>
      <c r="H3" s="203"/>
      <c r="I3" s="78" t="s">
        <v>22</v>
      </c>
      <c r="J3" s="74"/>
      <c r="K3" s="76"/>
      <c r="L3" s="92"/>
      <c r="M3" s="83"/>
      <c r="N3" s="38"/>
    </row>
    <row r="4" spans="1:17" ht="15" customHeight="1" x14ac:dyDescent="0.25">
      <c r="B4" s="93"/>
      <c r="C4" s="79"/>
      <c r="D4" s="58"/>
      <c r="E4" s="58"/>
      <c r="F4" s="58"/>
      <c r="G4" s="74"/>
      <c r="H4" s="31"/>
      <c r="I4" s="32"/>
      <c r="J4" s="33"/>
      <c r="K4" s="33"/>
      <c r="L4" s="94"/>
      <c r="M4" s="83"/>
      <c r="N4" s="38"/>
    </row>
    <row r="5" spans="1:17" ht="10.5" customHeight="1" x14ac:dyDescent="0.2">
      <c r="B5" s="95"/>
      <c r="C5" s="58"/>
      <c r="D5" s="57"/>
      <c r="E5" s="58"/>
      <c r="F5" s="41"/>
      <c r="G5" s="145" t="s">
        <v>32</v>
      </c>
      <c r="H5" s="42"/>
      <c r="I5" s="43"/>
      <c r="J5" s="44"/>
      <c r="K5" s="43"/>
      <c r="L5" s="96"/>
      <c r="M5" s="83"/>
      <c r="N5" s="38"/>
    </row>
    <row r="6" spans="1:17" s="71" customFormat="1" ht="18" customHeight="1" x14ac:dyDescent="0.2">
      <c r="B6" s="204" t="s">
        <v>21</v>
      </c>
      <c r="C6" s="205"/>
      <c r="D6" s="205"/>
      <c r="E6" s="205"/>
      <c r="F6" s="206"/>
      <c r="G6" s="140">
        <v>45000</v>
      </c>
      <c r="H6" s="141" t="s">
        <v>72</v>
      </c>
      <c r="I6" s="133"/>
      <c r="J6" s="133"/>
      <c r="K6" s="133"/>
      <c r="L6" s="142"/>
      <c r="M6" s="136"/>
      <c r="N6" s="137"/>
    </row>
    <row r="7" spans="1:17" ht="8.25" customHeight="1" x14ac:dyDescent="0.2">
      <c r="B7" s="116"/>
      <c r="C7" s="118"/>
      <c r="D7" s="117"/>
      <c r="E7" s="118"/>
      <c r="F7" s="118"/>
      <c r="G7" s="115"/>
      <c r="H7" s="115"/>
      <c r="I7" s="115"/>
      <c r="J7" s="115"/>
      <c r="K7" s="115"/>
      <c r="L7" s="97"/>
      <c r="M7" s="83"/>
      <c r="N7" s="38"/>
    </row>
    <row r="8" spans="1:17" s="71" customFormat="1" ht="18" customHeight="1" x14ac:dyDescent="0.2">
      <c r="B8" s="131"/>
      <c r="C8" s="132"/>
      <c r="D8" s="133"/>
      <c r="E8" s="133"/>
      <c r="F8" s="133"/>
      <c r="G8" s="134" t="s">
        <v>18</v>
      </c>
      <c r="H8" s="134" t="s">
        <v>1</v>
      </c>
      <c r="I8" s="134" t="s">
        <v>2</v>
      </c>
      <c r="J8" s="134" t="s">
        <v>3</v>
      </c>
      <c r="K8" s="134" t="s">
        <v>4</v>
      </c>
      <c r="L8" s="135"/>
      <c r="M8" s="136"/>
      <c r="N8" s="137"/>
    </row>
    <row r="9" spans="1:17" s="71" customFormat="1" ht="18" customHeight="1" x14ac:dyDescent="0.2">
      <c r="A9" s="146"/>
      <c r="B9" s="147"/>
      <c r="C9" s="148"/>
      <c r="D9" s="133"/>
      <c r="E9" s="148"/>
      <c r="F9" s="149" t="s">
        <v>19</v>
      </c>
      <c r="G9" s="139">
        <f>IF(AND(G6&gt;-1,G6&lt;500000),G6*'Rates- HIDE '!C5,(IF(AND(G6&gt;14999,G6&lt;49999),G6*'Rates- HIDE '!C6,(IF(AND(G6&gt;49999,G6&lt;200001),G6*'Rates- HIDE '!C7,"ERROR")))))</f>
        <v>3998.25</v>
      </c>
      <c r="H9" s="139">
        <f>IF(AND(G6&gt;-1,G6&lt;500000),G6*'Rates- HIDE '!E5,(IF(AND(G6&gt;14999,G6&lt;49999),G6*'Rates- HIDE '!E6,(IF(AND(G6&gt;49999,G6&lt;200001),G6*'Rates- HIDE '!E7,"ERROR")))))</f>
        <v>2118.15</v>
      </c>
      <c r="I9" s="139">
        <f>IF(AND(G6&gt;-1,G6&lt;500000),G6*'Rates- HIDE '!G5,(IF(AND(G6&gt;14999,G6&lt;49999),G6*'Rates- HIDE '!G6,(IF(AND(G6&gt;49999,G6&lt;200001),G6*'Rates- HIDE '!G7,"ERROR")))))</f>
        <v>1494.45</v>
      </c>
      <c r="J9" s="139">
        <f>IF(AND(G6&gt;-1,G6&lt;500000),G6*'Rates- HIDE '!I5,(IF(AND(G6&gt;14999,G6&lt;49999),G6*'Rates- HIDE '!I6,(IF(AND(G6&gt;49999,G6&lt;200001),G6*'Rates- HIDE '!I7,"ERROR")))))</f>
        <v>1184.8499999999999</v>
      </c>
      <c r="K9" s="139">
        <f>IF(AND(G6&gt;-1,G6&lt;500000),G6*'Rates- HIDE '!K5,(IF(AND(G6&gt;14999,G6&lt;49999),G6*'Rates- HIDE '!K6,(IF(AND(G6&gt;49999,G6&lt;200001),G6*'Rates- HIDE '!K7,"ERROR")))))</f>
        <v>1000.8</v>
      </c>
      <c r="L9" s="135"/>
      <c r="M9" s="136"/>
      <c r="N9" s="137"/>
    </row>
    <row r="10" spans="1:17" ht="9.75" customHeight="1" x14ac:dyDescent="0.2">
      <c r="B10" s="98"/>
      <c r="C10" s="45"/>
      <c r="D10" s="46"/>
      <c r="E10" s="55"/>
      <c r="F10" s="56"/>
      <c r="G10" s="74"/>
      <c r="H10" s="74"/>
      <c r="I10" s="74"/>
      <c r="J10" s="74"/>
      <c r="K10" s="74"/>
      <c r="L10" s="94"/>
      <c r="M10" s="130"/>
    </row>
    <row r="11" spans="1:17" s="71" customFormat="1" ht="18" customHeight="1" x14ac:dyDescent="0.2">
      <c r="B11" s="138"/>
      <c r="C11" s="212" t="s">
        <v>25</v>
      </c>
      <c r="D11" s="213"/>
      <c r="E11" s="213"/>
      <c r="F11" s="213"/>
      <c r="G11" s="214"/>
      <c r="H11" s="114"/>
      <c r="I11" s="114"/>
      <c r="J11" s="114"/>
      <c r="K11" s="114"/>
      <c r="L11" s="143"/>
      <c r="M11" s="144"/>
    </row>
    <row r="12" spans="1:17" ht="15" customHeight="1" x14ac:dyDescent="0.2">
      <c r="B12" s="128"/>
      <c r="C12" s="215" t="s">
        <v>73</v>
      </c>
      <c r="D12" s="216"/>
      <c r="E12" s="216"/>
      <c r="F12" s="216"/>
      <c r="G12" s="217"/>
      <c r="H12" s="74"/>
      <c r="I12" s="74"/>
      <c r="J12" s="80"/>
      <c r="K12" s="73" t="s">
        <v>24</v>
      </c>
      <c r="L12" s="99"/>
      <c r="M12" s="130"/>
    </row>
    <row r="13" spans="1:17" ht="15" customHeight="1" x14ac:dyDescent="0.2">
      <c r="B13" s="129"/>
      <c r="C13" s="218" t="s">
        <v>78</v>
      </c>
      <c r="D13" s="219"/>
      <c r="E13" s="219"/>
      <c r="F13" s="219"/>
      <c r="G13" s="220"/>
      <c r="H13" s="81"/>
      <c r="I13" s="81"/>
      <c r="J13" s="34"/>
      <c r="K13" s="73" t="s">
        <v>26</v>
      </c>
      <c r="L13" s="99"/>
      <c r="M13" s="130"/>
    </row>
    <row r="14" spans="1:17" ht="15" customHeight="1" x14ac:dyDescent="0.2">
      <c r="B14" s="128"/>
      <c r="C14" s="207" t="s">
        <v>74</v>
      </c>
      <c r="D14" s="208"/>
      <c r="E14" s="208"/>
      <c r="F14" s="208"/>
      <c r="G14" s="209"/>
      <c r="H14" s="74"/>
      <c r="I14" s="74"/>
      <c r="J14" s="34"/>
      <c r="K14" s="80"/>
      <c r="L14" s="119"/>
      <c r="M14" s="130"/>
    </row>
    <row r="15" spans="1:17" ht="5.25" customHeight="1" thickBot="1" x14ac:dyDescent="0.25">
      <c r="B15" s="210" t="s">
        <v>0</v>
      </c>
      <c r="C15" s="211"/>
      <c r="D15" s="211"/>
      <c r="E15" s="211"/>
      <c r="F15" s="211"/>
      <c r="G15" s="211"/>
      <c r="H15" s="100"/>
      <c r="I15" s="100"/>
      <c r="J15" s="101"/>
      <c r="K15" s="102"/>
      <c r="L15" s="103"/>
      <c r="M15" s="130"/>
    </row>
    <row r="16" spans="1:17" s="40" customFormat="1" ht="12" customHeight="1" x14ac:dyDescent="0.2">
      <c r="B16" s="82"/>
      <c r="C16" s="82"/>
      <c r="D16" s="82"/>
      <c r="E16" s="82"/>
      <c r="F16" s="82"/>
      <c r="G16" s="82"/>
      <c r="H16" s="82"/>
      <c r="I16" s="82"/>
      <c r="J16" s="83"/>
      <c r="K16" s="84"/>
      <c r="L16" s="83"/>
      <c r="M16" s="130"/>
      <c r="N16" s="35"/>
      <c r="O16" s="35"/>
      <c r="P16" s="35"/>
      <c r="Q16" s="35"/>
    </row>
    <row r="17" spans="2:17" s="40" customFormat="1" ht="12" customHeight="1" x14ac:dyDescent="0.2">
      <c r="B17" s="82"/>
      <c r="C17" s="82"/>
      <c r="D17" s="82"/>
      <c r="E17" s="82"/>
      <c r="F17" s="82"/>
      <c r="G17" s="82"/>
      <c r="H17" s="82"/>
      <c r="I17" s="82"/>
      <c r="J17" s="83"/>
      <c r="K17" s="84"/>
      <c r="L17" s="38"/>
      <c r="M17" s="35"/>
      <c r="N17" s="35"/>
      <c r="O17" s="35"/>
      <c r="P17" s="35"/>
      <c r="Q17" s="35"/>
    </row>
    <row r="18" spans="2:17" x14ac:dyDescent="0.2">
      <c r="B18" s="38"/>
      <c r="C18" s="38"/>
      <c r="H18" s="40"/>
      <c r="I18" s="40"/>
    </row>
    <row r="19" spans="2:17" x14ac:dyDescent="0.2">
      <c r="B19" s="38"/>
      <c r="C19" s="38"/>
      <c r="H19" s="38"/>
      <c r="I19" s="38"/>
      <c r="M19" s="38"/>
      <c r="N19" s="38"/>
    </row>
  </sheetData>
  <sheetProtection password="C7B6" sheet="1" formatCells="0" formatColumns="0" formatRows="0" insertColumns="0"/>
  <mergeCells count="6">
    <mergeCell ref="B6:F6"/>
    <mergeCell ref="C14:G14"/>
    <mergeCell ref="B15:G15"/>
    <mergeCell ref="C11:G11"/>
    <mergeCell ref="C12:G12"/>
    <mergeCell ref="C13:G13"/>
  </mergeCells>
  <phoneticPr fontId="0" type="noConversion"/>
  <hyperlinks>
    <hyperlink ref="B15" r:id="rId1" display="MHarmond@PartnersCapitalGrp.com" xr:uid="{00000000-0004-0000-0000-000000000000}"/>
    <hyperlink ref="C14" r:id="rId2" display="MHarmond@PartnersCapitalGrp.com" xr:uid="{00000000-0004-0000-0000-000001000000}"/>
  </hyperlinks>
  <pageMargins left="0" right="0" top="0.5" bottom="0.5" header="0.5" footer="0.5"/>
  <pageSetup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4:H57"/>
  <sheetViews>
    <sheetView showGridLines="0" topLeftCell="A42" workbookViewId="0">
      <selection activeCell="G54" sqref="G1:G54"/>
    </sheetView>
  </sheetViews>
  <sheetFormatPr defaultRowHeight="12.75" x14ac:dyDescent="0.2"/>
  <cols>
    <col min="1" max="2" width="9.140625" style="1"/>
    <col min="3" max="3" width="12.42578125" style="1" customWidth="1"/>
    <col min="4" max="6" width="9.140625" style="1"/>
    <col min="7" max="7" width="13.7109375" style="10" customWidth="1"/>
    <col min="8" max="16384" width="9.140625" style="1"/>
  </cols>
  <sheetData>
    <row r="4" spans="2:8" ht="18" x14ac:dyDescent="0.25">
      <c r="D4" s="29"/>
    </row>
    <row r="5" spans="2:8" ht="14.25" customHeight="1" x14ac:dyDescent="0.25">
      <c r="D5" s="30"/>
    </row>
    <row r="6" spans="2:8" ht="15" customHeight="1" x14ac:dyDescent="0.25">
      <c r="D6" s="29"/>
    </row>
    <row r="10" spans="2:8" ht="18" x14ac:dyDescent="0.25">
      <c r="B10" s="23"/>
      <c r="C10" s="23"/>
      <c r="D10" s="24"/>
      <c r="E10" s="25"/>
      <c r="F10" s="23"/>
      <c r="G10" s="2"/>
    </row>
    <row r="11" spans="2:8" x14ac:dyDescent="0.2">
      <c r="G11" s="2"/>
    </row>
    <row r="12" spans="2:8" ht="15.75" x14ac:dyDescent="0.25">
      <c r="C12" s="26"/>
      <c r="D12" s="27"/>
      <c r="E12" s="28"/>
      <c r="F12" s="6"/>
      <c r="G12" s="2"/>
    </row>
    <row r="13" spans="2:8" x14ac:dyDescent="0.2">
      <c r="G13" s="2"/>
    </row>
    <row r="14" spans="2:8" x14ac:dyDescent="0.2">
      <c r="C14" s="3"/>
      <c r="D14" s="4"/>
      <c r="E14" s="5"/>
      <c r="G14" s="2"/>
      <c r="H14" s="6"/>
    </row>
    <row r="15" spans="2:8" x14ac:dyDescent="0.2">
      <c r="F15" s="7"/>
      <c r="G15" s="8"/>
    </row>
    <row r="16" spans="2:8" x14ac:dyDescent="0.2">
      <c r="F16" s="7"/>
      <c r="G16" s="8"/>
    </row>
    <row r="17" spans="3:7" x14ac:dyDescent="0.2">
      <c r="G17" s="2"/>
    </row>
    <row r="18" spans="3:7" x14ac:dyDescent="0.2">
      <c r="G18" s="2"/>
    </row>
    <row r="19" spans="3:7" x14ac:dyDescent="0.2">
      <c r="G19" s="2"/>
    </row>
    <row r="20" spans="3:7" x14ac:dyDescent="0.2">
      <c r="G20" s="2"/>
    </row>
    <row r="21" spans="3:7" x14ac:dyDescent="0.2">
      <c r="G21" s="2"/>
    </row>
    <row r="22" spans="3:7" x14ac:dyDescent="0.2">
      <c r="G22" s="2"/>
    </row>
    <row r="23" spans="3:7" x14ac:dyDescent="0.2">
      <c r="G23" s="2"/>
    </row>
    <row r="24" spans="3:7" x14ac:dyDescent="0.2">
      <c r="C24" s="9"/>
      <c r="D24" s="4"/>
      <c r="E24" s="5"/>
      <c r="G24" s="2"/>
    </row>
    <row r="25" spans="3:7" x14ac:dyDescent="0.2">
      <c r="F25" s="7"/>
      <c r="G25" s="8"/>
    </row>
    <row r="26" spans="3:7" x14ac:dyDescent="0.2">
      <c r="F26" s="7"/>
      <c r="G26" s="2"/>
    </row>
    <row r="27" spans="3:7" x14ac:dyDescent="0.2">
      <c r="G27" s="2"/>
    </row>
    <row r="28" spans="3:7" x14ac:dyDescent="0.2">
      <c r="G28" s="2"/>
    </row>
    <row r="29" spans="3:7" x14ac:dyDescent="0.2">
      <c r="G29" s="2"/>
    </row>
    <row r="30" spans="3:7" x14ac:dyDescent="0.2">
      <c r="G30" s="2"/>
    </row>
    <row r="31" spans="3:7" x14ac:dyDescent="0.2">
      <c r="G31" s="2"/>
    </row>
    <row r="32" spans="3:7" x14ac:dyDescent="0.2">
      <c r="G32" s="2"/>
    </row>
    <row r="34" spans="3:7" x14ac:dyDescent="0.2">
      <c r="C34" s="9"/>
      <c r="D34" s="4"/>
      <c r="E34" s="5"/>
      <c r="G34" s="2"/>
    </row>
    <row r="35" spans="3:7" x14ac:dyDescent="0.2">
      <c r="F35" s="7"/>
      <c r="G35" s="8"/>
    </row>
    <row r="36" spans="3:7" x14ac:dyDescent="0.2">
      <c r="F36" s="7"/>
      <c r="G36" s="8"/>
    </row>
    <row r="37" spans="3:7" x14ac:dyDescent="0.2">
      <c r="G37" s="2"/>
    </row>
    <row r="38" spans="3:7" x14ac:dyDescent="0.2">
      <c r="G38" s="2"/>
    </row>
    <row r="39" spans="3:7" x14ac:dyDescent="0.2">
      <c r="G39" s="2"/>
    </row>
    <row r="40" spans="3:7" x14ac:dyDescent="0.2">
      <c r="G40" s="2"/>
    </row>
    <row r="41" spans="3:7" x14ac:dyDescent="0.2">
      <c r="G41" s="2"/>
    </row>
    <row r="42" spans="3:7" x14ac:dyDescent="0.2">
      <c r="G42" s="2"/>
    </row>
    <row r="43" spans="3:7" x14ac:dyDescent="0.2">
      <c r="G43" s="2"/>
    </row>
    <row r="44" spans="3:7" x14ac:dyDescent="0.2">
      <c r="C44" s="9"/>
      <c r="D44" s="4"/>
      <c r="E44" s="5"/>
      <c r="G44" s="2"/>
    </row>
    <row r="45" spans="3:7" x14ac:dyDescent="0.2">
      <c r="F45" s="7"/>
      <c r="G45" s="8"/>
    </row>
    <row r="46" spans="3:7" x14ac:dyDescent="0.2">
      <c r="F46" s="7"/>
      <c r="G46" s="8"/>
    </row>
    <row r="47" spans="3:7" x14ac:dyDescent="0.2">
      <c r="G47" s="2"/>
    </row>
    <row r="48" spans="3:7" x14ac:dyDescent="0.2">
      <c r="G48" s="2"/>
    </row>
    <row r="49" spans="7:7" x14ac:dyDescent="0.2">
      <c r="G49" s="2"/>
    </row>
    <row r="50" spans="7:7" x14ac:dyDescent="0.2">
      <c r="G50" s="2"/>
    </row>
    <row r="51" spans="7:7" x14ac:dyDescent="0.2">
      <c r="G51" s="2"/>
    </row>
    <row r="52" spans="7:7" x14ac:dyDescent="0.2">
      <c r="G52" s="2"/>
    </row>
    <row r="53" spans="7:7" x14ac:dyDescent="0.2">
      <c r="G53" s="2"/>
    </row>
    <row r="54" spans="7:7" x14ac:dyDescent="0.2">
      <c r="G54" s="2"/>
    </row>
    <row r="55" spans="7:7" x14ac:dyDescent="0.2">
      <c r="G55" s="2"/>
    </row>
    <row r="56" spans="7:7" x14ac:dyDescent="0.2">
      <c r="G56" s="2"/>
    </row>
    <row r="57" spans="7:7" x14ac:dyDescent="0.2">
      <c r="G57" s="2"/>
    </row>
  </sheetData>
  <phoneticPr fontId="0" type="noConversion"/>
  <pageMargins left="1.75" right="0.75" top="0.5" bottom="0.5" header="0.5" footer="0.5"/>
  <pageSetup orientation="portrait" horizontalDpi="4294967292"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23"/>
  <sheetViews>
    <sheetView showGridLines="0" zoomScaleNormal="100" workbookViewId="0">
      <selection activeCell="K6" sqref="K6"/>
    </sheetView>
  </sheetViews>
  <sheetFormatPr defaultRowHeight="12.75" x14ac:dyDescent="0.2"/>
  <cols>
    <col min="1" max="1" width="16.85546875" style="14" customWidth="1"/>
    <col min="2" max="2" width="6.5703125" style="15" customWidth="1"/>
    <col min="3" max="3" width="19.85546875" style="13" bestFit="1" customWidth="1"/>
    <col min="4" max="4" width="5.7109375" style="13" customWidth="1"/>
    <col min="5" max="5" width="19.85546875" style="13" bestFit="1" customWidth="1"/>
    <col min="6" max="6" width="5.7109375" style="13" customWidth="1"/>
    <col min="7" max="7" width="19.85546875" style="13" bestFit="1" customWidth="1"/>
    <col min="8" max="8" width="5.7109375" style="13" customWidth="1"/>
    <col min="9" max="9" width="19.85546875" style="13" bestFit="1" customWidth="1"/>
    <col min="10" max="10" width="5.7109375" style="13" customWidth="1"/>
    <col min="11" max="11" width="19.85546875" style="13" bestFit="1" customWidth="1"/>
    <col min="12" max="16384" width="9.140625" style="13"/>
  </cols>
  <sheetData>
    <row r="1" spans="1:13" ht="15.75" x14ac:dyDescent="0.25">
      <c r="A1" s="16"/>
      <c r="B1" s="17"/>
      <c r="C1" s="18"/>
      <c r="D1" s="18"/>
      <c r="E1" s="18"/>
      <c r="F1" s="18"/>
      <c r="G1" s="19" t="s">
        <v>5</v>
      </c>
      <c r="H1" s="18"/>
      <c r="I1" s="18"/>
      <c r="J1" s="18"/>
      <c r="K1" s="18"/>
      <c r="L1" s="18"/>
      <c r="M1" s="20"/>
    </row>
    <row r="3" spans="1:13" s="11" customFormat="1" x14ac:dyDescent="0.2">
      <c r="A3" s="49" t="s">
        <v>6</v>
      </c>
      <c r="B3" s="47"/>
      <c r="C3" s="50" t="s">
        <v>7</v>
      </c>
      <c r="D3" s="50"/>
      <c r="E3" s="50" t="s">
        <v>8</v>
      </c>
      <c r="F3" s="50"/>
      <c r="G3" s="50" t="s">
        <v>9</v>
      </c>
      <c r="H3" s="50"/>
      <c r="I3" s="50" t="s">
        <v>10</v>
      </c>
      <c r="J3" s="50"/>
      <c r="K3" s="50" t="s">
        <v>11</v>
      </c>
      <c r="L3" s="48"/>
    </row>
    <row r="4" spans="1:13" x14ac:dyDescent="0.2">
      <c r="A4" s="21" t="s">
        <v>12</v>
      </c>
      <c r="C4" s="22"/>
      <c r="D4" s="22"/>
      <c r="E4" s="22"/>
      <c r="F4" s="22"/>
      <c r="G4" s="22"/>
      <c r="H4" s="22"/>
      <c r="I4" s="22"/>
      <c r="J4" s="22"/>
      <c r="K4" s="22"/>
    </row>
    <row r="5" spans="1:13" ht="33.75" x14ac:dyDescent="0.5">
      <c r="A5" s="21" t="s">
        <v>14</v>
      </c>
      <c r="C5" s="53">
        <v>8.8849999999999998E-2</v>
      </c>
      <c r="D5" s="53"/>
      <c r="E5" s="53">
        <v>4.7070000000000001E-2</v>
      </c>
      <c r="F5" s="53"/>
      <c r="G5" s="53">
        <v>3.3210000000000003E-2</v>
      </c>
      <c r="H5" s="53"/>
      <c r="I5" s="53">
        <v>2.6329999999999999E-2</v>
      </c>
      <c r="J5" s="53"/>
      <c r="K5" s="53">
        <v>2.2239999999999999E-2</v>
      </c>
      <c r="L5" s="54"/>
    </row>
    <row r="6" spans="1:13" x14ac:dyDescent="0.2">
      <c r="A6" s="21" t="s">
        <v>15</v>
      </c>
      <c r="B6" s="47"/>
      <c r="C6" s="48">
        <v>8.6019999999999999E-2</v>
      </c>
      <c r="D6" s="48"/>
      <c r="E6" s="48">
        <v>4.3720000000000002E-2</v>
      </c>
      <c r="F6" s="48"/>
      <c r="G6" s="48">
        <v>3.0640000000000001E-2</v>
      </c>
      <c r="H6" s="48"/>
      <c r="I6" s="48">
        <v>3.083E-2</v>
      </c>
      <c r="J6" s="48"/>
      <c r="K6" s="48">
        <v>1.9779999999999999E-2</v>
      </c>
      <c r="L6" s="48"/>
      <c r="M6" s="48"/>
    </row>
    <row r="7" spans="1:13" x14ac:dyDescent="0.2">
      <c r="A7" s="21" t="s">
        <v>16</v>
      </c>
      <c r="B7" s="47"/>
      <c r="C7" s="48">
        <v>8.6019999999999999E-2</v>
      </c>
      <c r="D7" s="48"/>
      <c r="E7" s="48">
        <v>4.3720000000000002E-2</v>
      </c>
      <c r="F7" s="48"/>
      <c r="G7" s="48">
        <v>3.0640000000000001E-2</v>
      </c>
      <c r="H7" s="48"/>
      <c r="I7" s="48">
        <v>3.083E-2</v>
      </c>
      <c r="J7" s="48"/>
      <c r="K7" s="48">
        <v>1.9779999999999999E-2</v>
      </c>
      <c r="L7" s="48"/>
      <c r="M7" s="48"/>
    </row>
    <row r="8" spans="1:13" x14ac:dyDescent="0.2">
      <c r="A8" s="21" t="s">
        <v>17</v>
      </c>
      <c r="B8" s="47"/>
      <c r="C8" s="48" t="s">
        <v>13</v>
      </c>
      <c r="D8" s="48"/>
      <c r="E8" s="48"/>
      <c r="F8" s="48"/>
      <c r="G8" s="48" t="s">
        <v>0</v>
      </c>
      <c r="H8" s="48"/>
      <c r="I8" s="48"/>
      <c r="J8" s="48"/>
      <c r="K8" s="48"/>
      <c r="L8" s="48"/>
      <c r="M8" s="48"/>
    </row>
    <row r="9" spans="1:13" x14ac:dyDescent="0.2">
      <c r="B9" s="47"/>
      <c r="C9" s="48"/>
      <c r="D9" s="48"/>
      <c r="E9" s="48"/>
      <c r="F9" s="48"/>
      <c r="G9" s="48"/>
      <c r="H9" s="48"/>
      <c r="I9" s="48"/>
      <c r="J9" s="48"/>
      <c r="K9" s="48"/>
      <c r="L9" s="48"/>
      <c r="M9" s="48"/>
    </row>
    <row r="10" spans="1:13" ht="15.75" x14ac:dyDescent="0.25">
      <c r="A10" s="16"/>
      <c r="B10" s="17" t="s">
        <v>0</v>
      </c>
      <c r="C10" s="18"/>
      <c r="D10" s="18"/>
      <c r="E10" s="18"/>
      <c r="F10" s="18"/>
      <c r="G10" s="19" t="s">
        <v>27</v>
      </c>
      <c r="H10" s="18"/>
      <c r="I10" s="18"/>
      <c r="J10" s="18"/>
      <c r="K10" s="18"/>
      <c r="L10" s="18"/>
      <c r="M10" s="20"/>
    </row>
    <row r="11" spans="1:13" x14ac:dyDescent="0.2">
      <c r="A11" s="51"/>
      <c r="B11" s="52"/>
      <c r="C11" s="48"/>
      <c r="D11" s="48"/>
      <c r="E11" s="48"/>
      <c r="F11" s="48"/>
      <c r="G11" s="48"/>
      <c r="H11" s="48"/>
      <c r="I11" s="48"/>
      <c r="J11" s="48"/>
      <c r="K11" s="48"/>
      <c r="L11" s="48"/>
      <c r="M11" s="48"/>
    </row>
    <row r="12" spans="1:13" s="11" customFormat="1" x14ac:dyDescent="0.2">
      <c r="A12" s="49" t="s">
        <v>6</v>
      </c>
      <c r="B12" s="47"/>
      <c r="C12" s="50" t="s">
        <v>7</v>
      </c>
      <c r="D12" s="50"/>
      <c r="E12" s="50" t="s">
        <v>8</v>
      </c>
      <c r="F12" s="50"/>
      <c r="G12" s="50" t="s">
        <v>9</v>
      </c>
      <c r="H12" s="50"/>
      <c r="I12" s="50" t="s">
        <v>10</v>
      </c>
      <c r="J12" s="50"/>
      <c r="K12" s="50" t="s">
        <v>11</v>
      </c>
      <c r="L12" s="48"/>
      <c r="M12" s="48"/>
    </row>
    <row r="13" spans="1:13" x14ac:dyDescent="0.2">
      <c r="A13" s="52" t="s">
        <v>12</v>
      </c>
      <c r="B13" s="47"/>
      <c r="C13" s="50"/>
      <c r="D13" s="50"/>
      <c r="E13" s="50"/>
      <c r="F13" s="50"/>
      <c r="G13" s="50"/>
      <c r="H13" s="50"/>
      <c r="I13" s="50"/>
      <c r="J13" s="50"/>
      <c r="K13" s="50"/>
      <c r="L13" s="48"/>
      <c r="M13" s="48"/>
    </row>
    <row r="14" spans="1:13" x14ac:dyDescent="0.2">
      <c r="A14" s="52" t="s">
        <v>14</v>
      </c>
      <c r="B14" s="47"/>
      <c r="C14" s="48">
        <v>8.7400000000000005E-2</v>
      </c>
      <c r="D14" s="48"/>
      <c r="E14" s="48">
        <v>4.5637999999999998E-2</v>
      </c>
      <c r="F14" s="48"/>
      <c r="G14" s="48">
        <v>3.175E-2</v>
      </c>
      <c r="H14" s="48"/>
      <c r="I14" s="48">
        <v>2.4830000000000001E-2</v>
      </c>
      <c r="J14" s="48"/>
      <c r="K14" s="48">
        <v>2.0709000000000002E-2</v>
      </c>
      <c r="L14" s="48"/>
      <c r="M14" s="48"/>
    </row>
    <row r="15" spans="1:13" x14ac:dyDescent="0.2">
      <c r="A15" s="52" t="s">
        <v>15</v>
      </c>
      <c r="B15" s="47"/>
      <c r="C15" s="48">
        <v>8.7400000000000005E-2</v>
      </c>
      <c r="D15" s="48"/>
      <c r="E15" s="48">
        <v>4.5637999999999998E-2</v>
      </c>
      <c r="F15" s="48"/>
      <c r="G15" s="48">
        <v>3.175E-2</v>
      </c>
      <c r="H15" s="48"/>
      <c r="I15" s="48">
        <v>2.4830000000000001E-2</v>
      </c>
      <c r="J15" s="48"/>
      <c r="K15" s="48">
        <v>2.0709000000000002E-2</v>
      </c>
      <c r="L15" s="48"/>
      <c r="M15" s="48"/>
    </row>
    <row r="16" spans="1:13" x14ac:dyDescent="0.2">
      <c r="A16" s="52" t="s">
        <v>16</v>
      </c>
      <c r="B16" s="47"/>
      <c r="C16" s="48">
        <v>8.7400000000000005E-2</v>
      </c>
      <c r="D16" s="48"/>
      <c r="E16" s="48">
        <v>4.5637999999999998E-2</v>
      </c>
      <c r="F16" s="48"/>
      <c r="G16" s="48">
        <v>3.175E-2</v>
      </c>
      <c r="H16" s="48"/>
      <c r="I16" s="48">
        <v>2.4830000000000001E-2</v>
      </c>
      <c r="J16" s="48"/>
      <c r="K16" s="48">
        <v>2.0709000000000002E-2</v>
      </c>
      <c r="L16" s="48"/>
      <c r="M16" s="48"/>
    </row>
    <row r="17" spans="1:13" x14ac:dyDescent="0.2">
      <c r="A17" s="52" t="s">
        <v>17</v>
      </c>
      <c r="B17" s="47"/>
      <c r="C17" s="48" t="s">
        <v>13</v>
      </c>
      <c r="D17" s="48"/>
      <c r="E17" s="48"/>
      <c r="F17" s="48"/>
      <c r="G17" s="48"/>
      <c r="H17" s="48"/>
      <c r="I17" s="48"/>
      <c r="J17" s="48"/>
      <c r="K17" s="48"/>
      <c r="L17" s="48"/>
      <c r="M17" s="48"/>
    </row>
    <row r="18" spans="1:13" x14ac:dyDescent="0.2">
      <c r="A18" s="52"/>
      <c r="B18" s="47"/>
      <c r="C18" s="48"/>
      <c r="D18" s="48"/>
      <c r="E18" s="48"/>
      <c r="F18" s="48"/>
      <c r="G18" s="48"/>
      <c r="H18" s="48"/>
      <c r="I18" s="48"/>
      <c r="J18" s="48"/>
      <c r="K18" s="48"/>
      <c r="L18" s="48"/>
      <c r="M18" s="48"/>
    </row>
    <row r="19" spans="1:13" x14ac:dyDescent="0.2">
      <c r="G19" s="12"/>
    </row>
    <row r="20" spans="1:13" x14ac:dyDescent="0.2">
      <c r="G20" s="12"/>
    </row>
    <row r="21" spans="1:13" x14ac:dyDescent="0.2">
      <c r="G21" s="12"/>
    </row>
    <row r="22" spans="1:13" x14ac:dyDescent="0.2">
      <c r="G22" s="12"/>
    </row>
    <row r="23" spans="1:13" x14ac:dyDescent="0.2">
      <c r="G23"/>
    </row>
  </sheetData>
  <phoneticPr fontId="0" type="noConversion"/>
  <pageMargins left="0.25" right="0.25" top="1" bottom="1" header="0.5" footer="0.5"/>
  <pageSetup orientation="portrait" horizontalDpi="4294967292" r:id="rId1"/>
  <headerFooter alignWithMargins="0">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0"/>
  <sheetViews>
    <sheetView showGridLines="0" zoomScaleNormal="100" workbookViewId="0">
      <selection activeCell="O17" sqref="O17"/>
    </sheetView>
  </sheetViews>
  <sheetFormatPr defaultRowHeight="12.75" x14ac:dyDescent="0.2"/>
  <cols>
    <col min="1" max="1" width="1.28515625" style="35" customWidth="1"/>
    <col min="2" max="2" width="22.7109375" style="35" customWidth="1"/>
    <col min="3" max="3" width="0.85546875" style="35" customWidth="1"/>
    <col min="4" max="4" width="26.7109375" style="185" customWidth="1"/>
    <col min="5" max="5" width="0.85546875" style="185" customWidth="1"/>
    <col min="6" max="6" width="26.7109375" style="185" customWidth="1"/>
    <col min="7" max="7" width="0.85546875" style="185" customWidth="1"/>
    <col min="8" max="8" width="26.7109375" style="185" customWidth="1"/>
    <col min="9" max="9" width="1" style="35" customWidth="1"/>
    <col min="10" max="16384" width="9.140625" style="35"/>
  </cols>
  <sheetData>
    <row r="1" spans="1:10" ht="13.5" thickBot="1" x14ac:dyDescent="0.25"/>
    <row r="2" spans="1:10" ht="15" customHeight="1" x14ac:dyDescent="0.2">
      <c r="A2" s="60"/>
      <c r="B2" s="104"/>
      <c r="C2" s="105"/>
      <c r="D2" s="186"/>
      <c r="E2" s="186"/>
      <c r="F2" s="186"/>
      <c r="G2" s="186"/>
      <c r="H2" s="186"/>
      <c r="I2" s="106"/>
    </row>
    <row r="3" spans="1:10" ht="15" customHeight="1" x14ac:dyDescent="0.2">
      <c r="A3" s="60"/>
      <c r="B3" s="107"/>
      <c r="C3" s="80"/>
      <c r="D3" s="187"/>
      <c r="E3" s="187"/>
      <c r="F3" s="187"/>
      <c r="G3" s="187"/>
      <c r="H3" s="187"/>
      <c r="I3" s="108"/>
    </row>
    <row r="4" spans="1:10" ht="24" customHeight="1" x14ac:dyDescent="0.3">
      <c r="A4" s="60"/>
      <c r="B4" s="109"/>
      <c r="C4" s="110"/>
      <c r="D4" s="187"/>
      <c r="E4" s="188"/>
      <c r="F4" s="202" t="s">
        <v>23</v>
      </c>
      <c r="G4" s="188"/>
      <c r="H4" s="188"/>
      <c r="I4" s="108"/>
    </row>
    <row r="5" spans="1:10" ht="8.1" customHeight="1" x14ac:dyDescent="0.2">
      <c r="A5" s="60"/>
      <c r="B5" s="91"/>
      <c r="C5" s="74"/>
      <c r="D5" s="189"/>
      <c r="E5" s="189"/>
      <c r="F5" s="189"/>
      <c r="G5" s="189"/>
      <c r="H5" s="189"/>
      <c r="I5" s="92"/>
      <c r="J5" s="61"/>
    </row>
    <row r="6" spans="1:10" s="61" customFormat="1" ht="18" customHeight="1" x14ac:dyDescent="0.2">
      <c r="A6" s="62"/>
      <c r="B6" s="152" t="s">
        <v>20</v>
      </c>
      <c r="C6" s="120"/>
      <c r="D6" s="127">
        <f>'Payment Calculator'!G6</f>
        <v>45000</v>
      </c>
      <c r="E6" s="190"/>
      <c r="F6" s="190"/>
      <c r="G6" s="190"/>
      <c r="H6" s="190"/>
      <c r="I6" s="92"/>
    </row>
    <row r="7" spans="1:10" ht="8.25" customHeight="1" x14ac:dyDescent="0.2">
      <c r="A7" s="62"/>
      <c r="B7" s="122"/>
      <c r="C7" s="123"/>
      <c r="D7" s="191"/>
      <c r="E7" s="191"/>
      <c r="F7" s="191"/>
      <c r="G7" s="191"/>
      <c r="H7" s="191"/>
      <c r="I7" s="92"/>
      <c r="J7" s="61"/>
    </row>
    <row r="8" spans="1:10" ht="15" customHeight="1" x14ac:dyDescent="0.2">
      <c r="A8" s="62"/>
      <c r="B8" s="124"/>
      <c r="C8" s="121"/>
      <c r="D8" s="192" t="s">
        <v>34</v>
      </c>
      <c r="E8" s="193"/>
      <c r="F8" s="192" t="s">
        <v>33</v>
      </c>
      <c r="G8" s="190"/>
      <c r="H8" s="194" t="s">
        <v>28</v>
      </c>
      <c r="I8" s="92"/>
      <c r="J8" s="61"/>
    </row>
    <row r="9" spans="1:10" ht="3" customHeight="1" x14ac:dyDescent="0.2">
      <c r="A9" s="62"/>
      <c r="B9" s="122"/>
      <c r="C9" s="123"/>
      <c r="D9" s="191"/>
      <c r="E9" s="191"/>
      <c r="F9" s="191"/>
      <c r="G9" s="191"/>
      <c r="H9" s="191"/>
      <c r="I9" s="92"/>
      <c r="J9" s="61"/>
    </row>
    <row r="10" spans="1:10" ht="18" customHeight="1" x14ac:dyDescent="0.2">
      <c r="A10" s="62"/>
      <c r="B10" s="124"/>
      <c r="C10" s="121"/>
      <c r="D10" s="240">
        <v>40</v>
      </c>
      <c r="E10" s="190"/>
      <c r="F10" s="241">
        <v>125</v>
      </c>
      <c r="G10" s="190"/>
      <c r="H10" s="127">
        <f>D10*F10</f>
        <v>5000</v>
      </c>
      <c r="I10" s="92"/>
      <c r="J10" s="61"/>
    </row>
    <row r="11" spans="1:10" ht="8.1" customHeight="1" x14ac:dyDescent="0.2">
      <c r="A11" s="62"/>
      <c r="B11" s="122"/>
      <c r="C11" s="123"/>
      <c r="D11" s="191"/>
      <c r="E11" s="191"/>
      <c r="F11" s="191"/>
      <c r="G11" s="191"/>
      <c r="H11" s="191"/>
      <c r="I11" s="92"/>
      <c r="J11" s="61"/>
    </row>
    <row r="12" spans="1:10" s="64" customFormat="1" ht="18" customHeight="1" x14ac:dyDescent="0.2">
      <c r="A12" s="63"/>
      <c r="B12" s="125"/>
      <c r="C12" s="126"/>
      <c r="D12" s="127" t="s">
        <v>2</v>
      </c>
      <c r="E12" s="194"/>
      <c r="F12" s="127" t="s">
        <v>3</v>
      </c>
      <c r="G12" s="194"/>
      <c r="H12" s="127" t="s">
        <v>4</v>
      </c>
      <c r="I12" s="111"/>
    </row>
    <row r="13" spans="1:10" ht="8.1" customHeight="1" x14ac:dyDescent="0.2">
      <c r="A13" s="62"/>
      <c r="B13" s="122"/>
      <c r="C13" s="123"/>
      <c r="D13" s="191"/>
      <c r="E13" s="191"/>
      <c r="F13" s="191"/>
      <c r="G13" s="191"/>
      <c r="H13" s="191"/>
      <c r="I13" s="92"/>
      <c r="J13" s="61"/>
    </row>
    <row r="14" spans="1:10" ht="18" customHeight="1" x14ac:dyDescent="0.2">
      <c r="A14" s="62"/>
      <c r="B14" s="150" t="s">
        <v>19</v>
      </c>
      <c r="C14" s="123"/>
      <c r="D14" s="195">
        <f>'Payment Calculator'!I9</f>
        <v>1494.45</v>
      </c>
      <c r="E14" s="191"/>
      <c r="F14" s="195">
        <f>'Payment Calculator'!J9</f>
        <v>1184.8499999999999</v>
      </c>
      <c r="G14" s="191"/>
      <c r="H14" s="195">
        <f>'Payment Calculator'!K9</f>
        <v>1000.8</v>
      </c>
      <c r="I14" s="92"/>
      <c r="J14" s="61"/>
    </row>
    <row r="15" spans="1:10" ht="8.1" customHeight="1" x14ac:dyDescent="0.2">
      <c r="A15" s="62"/>
      <c r="B15" s="150"/>
      <c r="C15" s="123"/>
      <c r="D15" s="191"/>
      <c r="E15" s="191"/>
      <c r="F15" s="191"/>
      <c r="G15" s="191"/>
      <c r="H15" s="191"/>
      <c r="I15" s="92"/>
      <c r="J15" s="61"/>
    </row>
    <row r="16" spans="1:10" ht="18" customHeight="1" x14ac:dyDescent="0.2">
      <c r="A16" s="62"/>
      <c r="B16" s="150" t="s">
        <v>29</v>
      </c>
      <c r="C16" s="121"/>
      <c r="D16" s="195">
        <f>H10-D14</f>
        <v>3505.55</v>
      </c>
      <c r="E16" s="190"/>
      <c r="F16" s="195">
        <f>H10-F14</f>
        <v>3815.15</v>
      </c>
      <c r="G16" s="190"/>
      <c r="H16" s="195">
        <f>H10-H14</f>
        <v>3999.2</v>
      </c>
      <c r="I16" s="92"/>
      <c r="J16" s="61"/>
    </row>
    <row r="17" spans="1:10" ht="8.1" customHeight="1" x14ac:dyDescent="0.2">
      <c r="A17" s="62"/>
      <c r="B17" s="150"/>
      <c r="C17" s="123"/>
      <c r="D17" s="191"/>
      <c r="E17" s="191"/>
      <c r="F17" s="191"/>
      <c r="G17" s="191"/>
      <c r="H17" s="191"/>
      <c r="I17" s="92"/>
      <c r="J17" s="61"/>
    </row>
    <row r="18" spans="1:10" ht="18" customHeight="1" x14ac:dyDescent="0.2">
      <c r="A18" s="62"/>
      <c r="B18" s="151" t="s">
        <v>30</v>
      </c>
      <c r="C18" s="121"/>
      <c r="D18" s="195">
        <f>D16*12</f>
        <v>42066.600000000006</v>
      </c>
      <c r="E18" s="190"/>
      <c r="F18" s="195">
        <f>F16*12</f>
        <v>45781.8</v>
      </c>
      <c r="G18" s="190"/>
      <c r="H18" s="195">
        <f>H16*12</f>
        <v>47990.399999999994</v>
      </c>
      <c r="I18" s="92"/>
      <c r="J18" s="61"/>
    </row>
    <row r="19" spans="1:10" ht="8.1" customHeight="1" x14ac:dyDescent="0.2">
      <c r="A19" s="62"/>
      <c r="B19" s="150"/>
      <c r="C19" s="123"/>
      <c r="D19" s="191"/>
      <c r="E19" s="191"/>
      <c r="F19" s="191"/>
      <c r="G19" s="191"/>
      <c r="H19" s="191"/>
      <c r="I19" s="92"/>
      <c r="J19" s="61"/>
    </row>
    <row r="20" spans="1:10" ht="18" customHeight="1" x14ac:dyDescent="0.2">
      <c r="A20" s="62"/>
      <c r="B20" s="151" t="s">
        <v>31</v>
      </c>
      <c r="C20" s="121"/>
      <c r="D20" s="241">
        <f>D18*3</f>
        <v>126199.80000000002</v>
      </c>
      <c r="E20" s="196"/>
      <c r="F20" s="241">
        <f>F18*4</f>
        <v>183127.2</v>
      </c>
      <c r="G20" s="196"/>
      <c r="H20" s="241">
        <f>H18*5</f>
        <v>239951.99999999997</v>
      </c>
      <c r="I20" s="92"/>
      <c r="J20" s="61"/>
    </row>
    <row r="21" spans="1:10" ht="8.1" customHeight="1" thickBot="1" x14ac:dyDescent="0.25">
      <c r="A21" s="62"/>
      <c r="B21" s="112"/>
      <c r="C21" s="100"/>
      <c r="D21" s="197"/>
      <c r="E21" s="197"/>
      <c r="F21" s="197"/>
      <c r="G21" s="197"/>
      <c r="H21" s="197"/>
      <c r="I21" s="113"/>
      <c r="J21" s="61"/>
    </row>
    <row r="22" spans="1:10" ht="15" customHeight="1" x14ac:dyDescent="0.2">
      <c r="A22" s="65"/>
      <c r="B22" s="66"/>
      <c r="C22" s="67"/>
      <c r="D22" s="198"/>
      <c r="E22" s="199"/>
      <c r="F22" s="199"/>
      <c r="G22" s="199"/>
      <c r="H22" s="199"/>
      <c r="I22" s="38"/>
      <c r="J22" s="61"/>
    </row>
    <row r="23" spans="1:10" ht="15" customHeight="1" x14ac:dyDescent="0.2">
      <c r="A23" s="68"/>
      <c r="B23" s="69"/>
      <c r="C23" s="70"/>
      <c r="D23" s="198"/>
      <c r="E23" s="199"/>
      <c r="F23" s="199"/>
      <c r="G23" s="199"/>
      <c r="H23" s="199"/>
      <c r="I23" s="38"/>
      <c r="J23" s="61"/>
    </row>
    <row r="24" spans="1:10" x14ac:dyDescent="0.2">
      <c r="A24" s="68"/>
      <c r="B24" s="69"/>
      <c r="C24" s="70"/>
      <c r="D24" s="198"/>
      <c r="E24" s="199"/>
      <c r="F24" s="199"/>
      <c r="G24" s="199"/>
      <c r="H24" s="199"/>
      <c r="I24" s="38"/>
      <c r="J24" s="61"/>
    </row>
    <row r="25" spans="1:10" ht="15" x14ac:dyDescent="0.2">
      <c r="A25" s="62"/>
      <c r="B25" s="38"/>
      <c r="C25" s="38"/>
      <c r="D25" s="199"/>
      <c r="E25" s="199"/>
      <c r="F25" s="200"/>
      <c r="G25" s="200"/>
      <c r="H25" s="200"/>
      <c r="I25" s="39"/>
      <c r="J25" s="61"/>
    </row>
    <row r="26" spans="1:10" ht="15" x14ac:dyDescent="0.2">
      <c r="A26" s="62"/>
      <c r="B26" s="38"/>
      <c r="C26" s="38"/>
      <c r="D26" s="199"/>
      <c r="E26" s="199"/>
      <c r="F26" s="199"/>
      <c r="G26" s="199"/>
      <c r="H26" s="199"/>
      <c r="I26" s="38"/>
      <c r="J26" s="61"/>
    </row>
    <row r="27" spans="1:10" x14ac:dyDescent="0.2">
      <c r="A27" s="60"/>
      <c r="B27" s="60"/>
      <c r="C27" s="60"/>
      <c r="D27" s="201"/>
      <c r="E27" s="201"/>
      <c r="F27" s="201"/>
      <c r="G27" s="201"/>
      <c r="H27" s="201"/>
      <c r="I27" s="60"/>
    </row>
    <row r="28" spans="1:10" x14ac:dyDescent="0.2">
      <c r="A28" s="60"/>
      <c r="B28" s="60"/>
      <c r="C28" s="60"/>
      <c r="D28" s="201"/>
      <c r="E28" s="201"/>
      <c r="F28" s="201"/>
      <c r="G28" s="201"/>
      <c r="H28" s="201"/>
      <c r="I28" s="60"/>
    </row>
    <row r="29" spans="1:10" x14ac:dyDescent="0.2">
      <c r="A29" s="60"/>
      <c r="B29" s="60"/>
      <c r="C29" s="60"/>
      <c r="D29" s="201"/>
      <c r="E29" s="201"/>
      <c r="F29" s="201"/>
      <c r="G29" s="201"/>
      <c r="H29" s="201"/>
      <c r="I29" s="60"/>
    </row>
    <row r="30" spans="1:10" x14ac:dyDescent="0.2">
      <c r="A30" s="60"/>
      <c r="B30" s="60"/>
      <c r="C30" s="60"/>
      <c r="D30" s="201"/>
      <c r="E30" s="201"/>
      <c r="F30" s="201"/>
      <c r="G30" s="201"/>
      <c r="H30" s="201"/>
      <c r="I30" s="60"/>
    </row>
  </sheetData>
  <sheetProtection password="C7B6" sheet="1" objects="1" scenarios="1"/>
  <protectedRanges>
    <protectedRange sqref="D10:F10" name="Range1"/>
  </protectedRange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33"/>
  <sheetViews>
    <sheetView showGridLines="0" topLeftCell="A34" zoomScale="124" zoomScaleNormal="124" workbookViewId="0">
      <selection activeCell="C8" sqref="C8"/>
    </sheetView>
  </sheetViews>
  <sheetFormatPr defaultColWidth="8.85546875" defaultRowHeight="12.75" x14ac:dyDescent="0.2"/>
  <cols>
    <col min="1" max="1" width="2.140625" style="59" customWidth="1"/>
    <col min="2" max="2" width="0.85546875" style="71" customWidth="1"/>
    <col min="3" max="3" width="28.85546875" style="59" customWidth="1"/>
    <col min="4" max="4" width="17.140625" style="59" customWidth="1"/>
    <col min="5" max="5" width="7.7109375" style="59" customWidth="1"/>
    <col min="6" max="6" width="0.85546875" style="59" customWidth="1"/>
    <col min="7" max="7" width="36.140625" style="59" customWidth="1"/>
    <col min="8" max="8" width="22" style="59" customWidth="1"/>
    <col min="9" max="9" width="0.85546875" style="59" customWidth="1"/>
    <col min="10" max="16384" width="8.85546875" style="59"/>
  </cols>
  <sheetData>
    <row r="1" spans="1:12" ht="6" customHeight="1" thickBot="1" x14ac:dyDescent="0.25">
      <c r="B1" s="59"/>
    </row>
    <row r="2" spans="1:12" ht="22.5" customHeight="1" x14ac:dyDescent="0.2">
      <c r="B2" s="153"/>
      <c r="C2" s="154"/>
      <c r="D2" s="154"/>
      <c r="E2" s="154"/>
      <c r="F2" s="154"/>
      <c r="G2" s="154"/>
      <c r="H2" s="154"/>
      <c r="I2" s="155"/>
    </row>
    <row r="3" spans="1:12" s="72" customFormat="1" x14ac:dyDescent="0.2">
      <c r="A3" s="59"/>
      <c r="B3" s="156"/>
      <c r="C3" s="81"/>
      <c r="D3" s="81"/>
      <c r="E3" s="81"/>
      <c r="F3" s="81"/>
      <c r="G3" s="81"/>
      <c r="H3" s="81"/>
      <c r="I3" s="157"/>
      <c r="J3" s="59"/>
      <c r="K3" s="59"/>
      <c r="L3" s="59"/>
    </row>
    <row r="4" spans="1:12" s="72" customFormat="1" x14ac:dyDescent="0.2">
      <c r="A4" s="59"/>
      <c r="B4" s="156"/>
      <c r="C4" s="81"/>
      <c r="D4" s="81"/>
      <c r="E4" s="81"/>
      <c r="F4" s="81"/>
      <c r="G4" s="81"/>
      <c r="H4" s="81"/>
      <c r="I4" s="157"/>
      <c r="J4" s="59"/>
      <c r="K4" s="59"/>
      <c r="L4" s="59"/>
    </row>
    <row r="5" spans="1:12" s="72" customFormat="1" ht="12" customHeight="1" x14ac:dyDescent="0.2">
      <c r="A5" s="59"/>
      <c r="B5" s="156"/>
      <c r="C5" s="81"/>
      <c r="D5" s="81"/>
      <c r="E5" s="81"/>
      <c r="F5" s="81"/>
      <c r="G5" s="81"/>
      <c r="H5" s="81"/>
      <c r="I5" s="157"/>
      <c r="J5" s="59"/>
      <c r="K5" s="59"/>
      <c r="L5" s="59"/>
    </row>
    <row r="6" spans="1:12" s="158" customFormat="1" ht="22.5" customHeight="1" x14ac:dyDescent="0.35">
      <c r="A6" s="59"/>
      <c r="B6" s="237" t="s">
        <v>35</v>
      </c>
      <c r="C6" s="238"/>
      <c r="D6" s="238"/>
      <c r="E6" s="238"/>
      <c r="F6" s="238"/>
      <c r="G6" s="238"/>
      <c r="H6" s="238"/>
      <c r="I6" s="239"/>
      <c r="J6" s="59"/>
      <c r="K6" s="59"/>
      <c r="L6" s="59"/>
    </row>
    <row r="7" spans="1:12" s="72" customFormat="1" ht="15.75" x14ac:dyDescent="0.25">
      <c r="A7" s="59"/>
      <c r="B7" s="156"/>
      <c r="C7" s="159" t="s">
        <v>75</v>
      </c>
      <c r="D7" s="236" t="s">
        <v>77</v>
      </c>
      <c r="E7" s="236"/>
      <c r="F7" s="159"/>
      <c r="G7" s="159" t="s">
        <v>74</v>
      </c>
      <c r="H7" s="159"/>
      <c r="I7" s="160"/>
      <c r="J7" s="59"/>
      <c r="K7" s="59"/>
      <c r="L7" s="59"/>
    </row>
    <row r="8" spans="1:12" s="72" customFormat="1" ht="15.75" x14ac:dyDescent="0.25">
      <c r="A8" s="59"/>
      <c r="B8" s="156"/>
      <c r="C8" s="159" t="s">
        <v>36</v>
      </c>
      <c r="D8" s="236" t="s">
        <v>37</v>
      </c>
      <c r="E8" s="236"/>
      <c r="F8" s="159"/>
      <c r="G8" s="159"/>
      <c r="H8" s="159"/>
      <c r="I8" s="160"/>
      <c r="J8" s="59"/>
      <c r="K8" s="59"/>
      <c r="L8" s="59"/>
    </row>
    <row r="9" spans="1:12" s="72" customFormat="1" ht="15.75" x14ac:dyDescent="0.25">
      <c r="A9" s="59"/>
      <c r="B9" s="156"/>
      <c r="C9" s="159" t="s">
        <v>38</v>
      </c>
      <c r="D9" s="159"/>
      <c r="E9" s="159"/>
      <c r="F9" s="159"/>
      <c r="G9" s="159"/>
      <c r="H9" s="159"/>
      <c r="I9" s="160"/>
      <c r="J9" s="59"/>
      <c r="K9" s="59"/>
      <c r="L9" s="59"/>
    </row>
    <row r="10" spans="1:12" s="72" customFormat="1" ht="15.75" x14ac:dyDescent="0.25">
      <c r="A10" s="59"/>
      <c r="B10" s="156"/>
      <c r="C10" s="159" t="s">
        <v>39</v>
      </c>
      <c r="D10" s="159"/>
      <c r="E10" s="159"/>
      <c r="F10" s="159"/>
      <c r="G10" s="159"/>
      <c r="H10" s="159"/>
      <c r="I10" s="160"/>
      <c r="J10" s="59"/>
      <c r="K10" s="59"/>
      <c r="L10" s="59"/>
    </row>
    <row r="11" spans="1:12" s="72" customFormat="1" ht="4.5" customHeight="1" x14ac:dyDescent="0.25">
      <c r="A11" s="59"/>
      <c r="B11" s="156"/>
      <c r="C11" s="159"/>
      <c r="D11" s="159"/>
      <c r="E11" s="159"/>
      <c r="F11" s="159"/>
      <c r="G11" s="159"/>
      <c r="H11" s="159"/>
      <c r="I11" s="160"/>
      <c r="J11" s="59"/>
      <c r="K11" s="59"/>
      <c r="L11" s="59"/>
    </row>
    <row r="12" spans="1:12" ht="14.1" customHeight="1" x14ac:dyDescent="0.2">
      <c r="B12" s="161"/>
      <c r="C12" s="162" t="s">
        <v>40</v>
      </c>
      <c r="D12" s="163"/>
      <c r="E12" s="163"/>
      <c r="F12" s="164"/>
      <c r="G12" s="164" t="s">
        <v>41</v>
      </c>
      <c r="H12" s="164"/>
      <c r="I12" s="165"/>
    </row>
    <row r="13" spans="1:12" ht="14.1" customHeight="1" x14ac:dyDescent="0.2">
      <c r="B13" s="161"/>
      <c r="C13" s="230" t="s">
        <v>42</v>
      </c>
      <c r="D13" s="231"/>
      <c r="E13" s="232"/>
      <c r="F13" s="164"/>
      <c r="G13" s="230" t="s">
        <v>42</v>
      </c>
      <c r="H13" s="232"/>
      <c r="I13" s="165"/>
    </row>
    <row r="14" spans="1:12" ht="14.1" customHeight="1" x14ac:dyDescent="0.2">
      <c r="B14" s="161"/>
      <c r="C14" s="164" t="s">
        <v>43</v>
      </c>
      <c r="D14" s="164"/>
      <c r="E14" s="164"/>
      <c r="F14" s="164"/>
      <c r="G14" s="164" t="s">
        <v>44</v>
      </c>
      <c r="H14" s="164"/>
      <c r="I14" s="165"/>
    </row>
    <row r="15" spans="1:12" ht="14.1" customHeight="1" x14ac:dyDescent="0.2">
      <c r="B15" s="161"/>
      <c r="C15" s="230" t="s">
        <v>42</v>
      </c>
      <c r="D15" s="231"/>
      <c r="E15" s="232"/>
      <c r="F15" s="164"/>
      <c r="G15" s="230" t="s">
        <v>42</v>
      </c>
      <c r="H15" s="232"/>
      <c r="I15" s="165"/>
    </row>
    <row r="16" spans="1:12" ht="14.1" customHeight="1" x14ac:dyDescent="0.2">
      <c r="B16" s="161"/>
      <c r="C16" s="164" t="s">
        <v>45</v>
      </c>
      <c r="D16" s="164" t="s">
        <v>46</v>
      </c>
      <c r="E16" s="164" t="s">
        <v>47</v>
      </c>
      <c r="F16" s="164"/>
      <c r="G16" s="164" t="s">
        <v>48</v>
      </c>
      <c r="H16" s="164"/>
      <c r="I16" s="165"/>
    </row>
    <row r="17" spans="2:9" ht="14.1" customHeight="1" x14ac:dyDescent="0.2">
      <c r="B17" s="161"/>
      <c r="C17" s="166"/>
      <c r="D17" s="167"/>
      <c r="E17" s="168"/>
      <c r="F17" s="164"/>
      <c r="G17" s="233" t="s">
        <v>42</v>
      </c>
      <c r="H17" s="233"/>
      <c r="I17" s="165"/>
    </row>
    <row r="18" spans="2:9" ht="14.1" customHeight="1" x14ac:dyDescent="0.2">
      <c r="B18" s="161"/>
      <c r="C18" s="164" t="s">
        <v>49</v>
      </c>
      <c r="D18" s="164"/>
      <c r="E18" s="164"/>
      <c r="F18" s="164"/>
      <c r="G18" s="164" t="s">
        <v>50</v>
      </c>
      <c r="H18" s="164" t="s">
        <v>51</v>
      </c>
      <c r="I18" s="165"/>
    </row>
    <row r="19" spans="2:9" ht="14.1" customHeight="1" x14ac:dyDescent="0.2">
      <c r="B19" s="161"/>
      <c r="C19" s="230" t="s">
        <v>42</v>
      </c>
      <c r="D19" s="231"/>
      <c r="E19" s="232"/>
      <c r="F19" s="164"/>
      <c r="G19" s="169"/>
      <c r="H19" s="170"/>
      <c r="I19" s="165"/>
    </row>
    <row r="20" spans="2:9" ht="14.1" customHeight="1" x14ac:dyDescent="0.2">
      <c r="B20" s="161"/>
      <c r="C20" s="164" t="s">
        <v>52</v>
      </c>
      <c r="D20" s="164" t="s">
        <v>53</v>
      </c>
      <c r="E20" s="164"/>
      <c r="F20" s="164"/>
      <c r="G20" s="164" t="s">
        <v>54</v>
      </c>
      <c r="H20" s="164"/>
      <c r="I20" s="165"/>
    </row>
    <row r="21" spans="2:9" ht="14.1" customHeight="1" x14ac:dyDescent="0.3">
      <c r="B21" s="161"/>
      <c r="C21" s="169" t="s">
        <v>42</v>
      </c>
      <c r="D21" s="234"/>
      <c r="E21" s="235"/>
      <c r="F21" s="164"/>
      <c r="G21" s="171" t="s">
        <v>55</v>
      </c>
      <c r="H21" s="172"/>
      <c r="I21" s="173"/>
    </row>
    <row r="22" spans="2:9" ht="14.1" customHeight="1" x14ac:dyDescent="0.2">
      <c r="B22" s="156"/>
      <c r="C22" s="174" t="s">
        <v>56</v>
      </c>
      <c r="D22" s="174"/>
      <c r="E22" s="174"/>
      <c r="F22" s="174"/>
      <c r="G22" s="174" t="s">
        <v>57</v>
      </c>
      <c r="H22" s="174"/>
      <c r="I22" s="175"/>
    </row>
    <row r="23" spans="2:9" ht="14.1" customHeight="1" x14ac:dyDescent="0.2">
      <c r="B23" s="156"/>
      <c r="C23" s="222" t="s">
        <v>42</v>
      </c>
      <c r="D23" s="223"/>
      <c r="E23" s="224"/>
      <c r="F23" s="174"/>
      <c r="G23" s="225"/>
      <c r="H23" s="225"/>
      <c r="I23" s="175"/>
    </row>
    <row r="24" spans="2:9" ht="14.1" customHeight="1" x14ac:dyDescent="0.2">
      <c r="B24" s="156"/>
      <c r="C24" s="174" t="s">
        <v>58</v>
      </c>
      <c r="D24" s="174"/>
      <c r="E24" s="174"/>
      <c r="F24" s="174"/>
      <c r="G24" s="174" t="s">
        <v>59</v>
      </c>
      <c r="H24" s="174"/>
      <c r="I24" s="175"/>
    </row>
    <row r="25" spans="2:9" ht="14.1" customHeight="1" x14ac:dyDescent="0.2">
      <c r="B25" s="156"/>
      <c r="C25" s="222" t="s">
        <v>42</v>
      </c>
      <c r="D25" s="223"/>
      <c r="E25" s="224"/>
      <c r="F25" s="174"/>
      <c r="G25" s="222" t="s">
        <v>60</v>
      </c>
      <c r="H25" s="224"/>
      <c r="I25" s="175"/>
    </row>
    <row r="26" spans="2:9" ht="14.1" customHeight="1" x14ac:dyDescent="0.2">
      <c r="B26" s="156"/>
      <c r="C26" s="174" t="s">
        <v>45</v>
      </c>
      <c r="D26" s="174"/>
      <c r="E26" s="174"/>
      <c r="F26" s="174"/>
      <c r="G26" s="174" t="s">
        <v>61</v>
      </c>
      <c r="H26" s="174"/>
      <c r="I26" s="175"/>
    </row>
    <row r="27" spans="2:9" ht="14.1" customHeight="1" x14ac:dyDescent="0.2">
      <c r="B27" s="156"/>
      <c r="C27" s="222" t="s">
        <v>42</v>
      </c>
      <c r="D27" s="223"/>
      <c r="E27" s="224"/>
      <c r="F27" s="174"/>
      <c r="G27" s="225" t="s">
        <v>42</v>
      </c>
      <c r="H27" s="225"/>
      <c r="I27" s="175"/>
    </row>
    <row r="28" spans="2:9" ht="14.1" customHeight="1" x14ac:dyDescent="0.2">
      <c r="B28" s="161"/>
      <c r="C28" s="164" t="s">
        <v>62</v>
      </c>
      <c r="D28" s="164"/>
      <c r="E28" s="164"/>
      <c r="F28" s="164"/>
      <c r="G28" s="164" t="s">
        <v>57</v>
      </c>
      <c r="H28" s="164"/>
      <c r="I28" s="165"/>
    </row>
    <row r="29" spans="2:9" ht="14.1" customHeight="1" x14ac:dyDescent="0.2">
      <c r="B29" s="161"/>
      <c r="C29" s="226" t="s">
        <v>42</v>
      </c>
      <c r="D29" s="227"/>
      <c r="E29" s="228"/>
      <c r="F29" s="164"/>
      <c r="G29" s="229" t="s">
        <v>42</v>
      </c>
      <c r="H29" s="229"/>
      <c r="I29" s="165"/>
    </row>
    <row r="30" spans="2:9" ht="14.1" customHeight="1" x14ac:dyDescent="0.2">
      <c r="B30" s="161"/>
      <c r="C30" s="164" t="s">
        <v>58</v>
      </c>
      <c r="D30" s="164"/>
      <c r="E30" s="164"/>
      <c r="F30" s="164"/>
      <c r="G30" s="164" t="s">
        <v>59</v>
      </c>
      <c r="H30" s="164"/>
      <c r="I30" s="165"/>
    </row>
    <row r="31" spans="2:9" ht="14.1" customHeight="1" x14ac:dyDescent="0.2">
      <c r="B31" s="161"/>
      <c r="C31" s="226" t="s">
        <v>42</v>
      </c>
      <c r="D31" s="227"/>
      <c r="E31" s="228"/>
      <c r="F31" s="164"/>
      <c r="G31" s="229" t="s">
        <v>60</v>
      </c>
      <c r="H31" s="229"/>
      <c r="I31" s="165"/>
    </row>
    <row r="32" spans="2:9" ht="14.1" customHeight="1" x14ac:dyDescent="0.2">
      <c r="B32" s="161"/>
      <c r="C32" s="164" t="s">
        <v>45</v>
      </c>
      <c r="D32" s="164"/>
      <c r="E32" s="164"/>
      <c r="F32" s="164"/>
      <c r="G32" s="164" t="s">
        <v>61</v>
      </c>
      <c r="H32" s="164"/>
      <c r="I32" s="165"/>
    </row>
    <row r="33" spans="2:9" ht="14.1" customHeight="1" x14ac:dyDescent="0.2">
      <c r="B33" s="161"/>
      <c r="C33" s="226"/>
      <c r="D33" s="227"/>
      <c r="E33" s="228"/>
      <c r="F33" s="164"/>
      <c r="G33" s="229"/>
      <c r="H33" s="229"/>
      <c r="I33" s="165"/>
    </row>
    <row r="34" spans="2:9" ht="14.1" customHeight="1" x14ac:dyDescent="0.2">
      <c r="B34" s="156"/>
      <c r="C34" s="174" t="s">
        <v>63</v>
      </c>
      <c r="D34" s="174" t="s">
        <v>64</v>
      </c>
      <c r="E34" s="174"/>
      <c r="F34" s="174"/>
      <c r="G34" s="174" t="s">
        <v>21</v>
      </c>
      <c r="H34" s="178" t="s">
        <v>65</v>
      </c>
      <c r="I34" s="175"/>
    </row>
    <row r="35" spans="2:9" ht="14.1" customHeight="1" x14ac:dyDescent="0.2">
      <c r="B35" s="156"/>
      <c r="C35" s="222" t="s">
        <v>42</v>
      </c>
      <c r="D35" s="223"/>
      <c r="E35" s="224"/>
      <c r="F35" s="174"/>
      <c r="G35" s="176" t="s">
        <v>66</v>
      </c>
      <c r="H35" s="177"/>
      <c r="I35" s="175"/>
    </row>
    <row r="36" spans="2:9" ht="14.1" customHeight="1" x14ac:dyDescent="0.2">
      <c r="B36" s="156"/>
      <c r="C36" s="174" t="s">
        <v>67</v>
      </c>
      <c r="D36" s="174"/>
      <c r="E36" s="174"/>
      <c r="F36" s="174"/>
      <c r="G36" s="174" t="s">
        <v>68</v>
      </c>
      <c r="H36" s="174"/>
      <c r="I36" s="175"/>
    </row>
    <row r="37" spans="2:9" ht="14.1" customHeight="1" x14ac:dyDescent="0.2">
      <c r="B37" s="156"/>
      <c r="C37" s="222" t="s">
        <v>42</v>
      </c>
      <c r="D37" s="223"/>
      <c r="E37" s="224"/>
      <c r="F37" s="174"/>
      <c r="G37" s="222"/>
      <c r="H37" s="224"/>
      <c r="I37" s="175"/>
    </row>
    <row r="38" spans="2:9" s="179" customFormat="1" ht="5.0999999999999996" customHeight="1" x14ac:dyDescent="0.2">
      <c r="B38" s="156"/>
      <c r="C38" s="174"/>
      <c r="D38" s="174"/>
      <c r="E38" s="174"/>
      <c r="F38" s="174"/>
      <c r="G38" s="174"/>
      <c r="H38" s="174"/>
      <c r="I38" s="175"/>
    </row>
    <row r="39" spans="2:9" ht="135.75" customHeight="1" x14ac:dyDescent="0.2">
      <c r="B39" s="156"/>
      <c r="C39" s="221" t="s">
        <v>76</v>
      </c>
      <c r="D39" s="221"/>
      <c r="E39" s="221"/>
      <c r="F39" s="221"/>
      <c r="G39" s="221"/>
      <c r="H39" s="221"/>
      <c r="I39" s="180"/>
    </row>
    <row r="40" spans="2:9" ht="4.5" customHeight="1" x14ac:dyDescent="0.2">
      <c r="B40" s="156"/>
      <c r="C40" s="181"/>
      <c r="D40" s="181"/>
      <c r="E40" s="181"/>
      <c r="F40" s="181"/>
      <c r="G40" s="181"/>
      <c r="H40" s="181"/>
      <c r="I40" s="180"/>
    </row>
    <row r="41" spans="2:9" ht="14.25" x14ac:dyDescent="0.2">
      <c r="B41" s="156"/>
      <c r="C41" s="222" t="s">
        <v>42</v>
      </c>
      <c r="D41" s="223"/>
      <c r="E41" s="224"/>
      <c r="F41" s="174"/>
      <c r="G41" s="222" t="s">
        <v>42</v>
      </c>
      <c r="H41" s="224"/>
      <c r="I41" s="175"/>
    </row>
    <row r="42" spans="2:9" ht="14.25" x14ac:dyDescent="0.2">
      <c r="B42" s="156"/>
      <c r="C42" s="174" t="s">
        <v>69</v>
      </c>
      <c r="D42" s="174"/>
      <c r="E42" s="174"/>
      <c r="F42" s="174"/>
      <c r="G42" s="174" t="s">
        <v>70</v>
      </c>
      <c r="H42" s="174"/>
      <c r="I42" s="175"/>
    </row>
    <row r="43" spans="2:9" ht="5.0999999999999996" customHeight="1" x14ac:dyDescent="0.2">
      <c r="B43" s="156"/>
      <c r="C43" s="174"/>
      <c r="D43" s="174"/>
      <c r="E43" s="174"/>
      <c r="F43" s="174"/>
      <c r="G43" s="174"/>
      <c r="H43" s="174"/>
      <c r="I43" s="175"/>
    </row>
    <row r="44" spans="2:9" ht="14.25" x14ac:dyDescent="0.2">
      <c r="B44" s="156"/>
      <c r="C44" s="222" t="s">
        <v>42</v>
      </c>
      <c r="D44" s="223"/>
      <c r="E44" s="224"/>
      <c r="F44" s="174"/>
      <c r="G44" s="222" t="s">
        <v>42</v>
      </c>
      <c r="H44" s="224"/>
      <c r="I44" s="175"/>
    </row>
    <row r="45" spans="2:9" ht="15" thickBot="1" x14ac:dyDescent="0.25">
      <c r="B45" s="182"/>
      <c r="C45" s="183" t="s">
        <v>71</v>
      </c>
      <c r="D45" s="183"/>
      <c r="E45" s="183"/>
      <c r="F45" s="183"/>
      <c r="G45" s="183" t="s">
        <v>70</v>
      </c>
      <c r="H45" s="183"/>
      <c r="I45" s="184"/>
    </row>
    <row r="46" spans="2:9" x14ac:dyDescent="0.2">
      <c r="B46" s="59"/>
    </row>
    <row r="47" spans="2:9" x14ac:dyDescent="0.2">
      <c r="B47" s="59"/>
    </row>
    <row r="48" spans="2:9" x14ac:dyDescent="0.2">
      <c r="B48" s="59"/>
    </row>
    <row r="49" spans="2:2" x14ac:dyDescent="0.2">
      <c r="B49" s="59"/>
    </row>
    <row r="50" spans="2:2" x14ac:dyDescent="0.2">
      <c r="B50" s="59"/>
    </row>
    <row r="51" spans="2:2" x14ac:dyDescent="0.2">
      <c r="B51" s="59"/>
    </row>
    <row r="52" spans="2:2" x14ac:dyDescent="0.2">
      <c r="B52" s="59"/>
    </row>
    <row r="53" spans="2:2" x14ac:dyDescent="0.2">
      <c r="B53" s="59"/>
    </row>
    <row r="54" spans="2:2" x14ac:dyDescent="0.2">
      <c r="B54" s="59"/>
    </row>
    <row r="55" spans="2:2" x14ac:dyDescent="0.2">
      <c r="B55" s="59"/>
    </row>
    <row r="56" spans="2:2" x14ac:dyDescent="0.2">
      <c r="B56" s="59"/>
    </row>
    <row r="57" spans="2:2" x14ac:dyDescent="0.2">
      <c r="B57" s="59"/>
    </row>
    <row r="58" spans="2:2" x14ac:dyDescent="0.2">
      <c r="B58" s="59"/>
    </row>
    <row r="59" spans="2:2" x14ac:dyDescent="0.2">
      <c r="B59" s="59"/>
    </row>
    <row r="60" spans="2:2" x14ac:dyDescent="0.2">
      <c r="B60" s="59"/>
    </row>
    <row r="61" spans="2:2" x14ac:dyDescent="0.2">
      <c r="B61" s="59"/>
    </row>
    <row r="62" spans="2:2" x14ac:dyDescent="0.2">
      <c r="B62" s="59"/>
    </row>
    <row r="63" spans="2:2" x14ac:dyDescent="0.2">
      <c r="B63" s="59"/>
    </row>
    <row r="64" spans="2:2" x14ac:dyDescent="0.2">
      <c r="B64" s="59"/>
    </row>
    <row r="65" spans="2:2" x14ac:dyDescent="0.2">
      <c r="B65" s="59"/>
    </row>
    <row r="66" spans="2:2" x14ac:dyDescent="0.2">
      <c r="B66" s="59"/>
    </row>
    <row r="67" spans="2:2" x14ac:dyDescent="0.2">
      <c r="B67" s="59"/>
    </row>
    <row r="68" spans="2:2" x14ac:dyDescent="0.2">
      <c r="B68" s="59"/>
    </row>
    <row r="69" spans="2:2" x14ac:dyDescent="0.2">
      <c r="B69" s="59"/>
    </row>
    <row r="70" spans="2:2" x14ac:dyDescent="0.2">
      <c r="B70" s="59"/>
    </row>
    <row r="71" spans="2:2" x14ac:dyDescent="0.2">
      <c r="B71" s="59"/>
    </row>
    <row r="72" spans="2:2" x14ac:dyDescent="0.2">
      <c r="B72" s="59"/>
    </row>
    <row r="73" spans="2:2" x14ac:dyDescent="0.2">
      <c r="B73" s="59"/>
    </row>
    <row r="74" spans="2:2" x14ac:dyDescent="0.2">
      <c r="B74" s="59"/>
    </row>
    <row r="75" spans="2:2" x14ac:dyDescent="0.2">
      <c r="B75" s="59"/>
    </row>
    <row r="76" spans="2:2" x14ac:dyDescent="0.2">
      <c r="B76" s="59"/>
    </row>
    <row r="77" spans="2:2" x14ac:dyDescent="0.2">
      <c r="B77" s="59"/>
    </row>
    <row r="78" spans="2:2" x14ac:dyDescent="0.2">
      <c r="B78" s="59"/>
    </row>
    <row r="79" spans="2:2" x14ac:dyDescent="0.2">
      <c r="B79" s="59"/>
    </row>
    <row r="80" spans="2:2" x14ac:dyDescent="0.2">
      <c r="B80" s="59"/>
    </row>
    <row r="81" spans="2:2" x14ac:dyDescent="0.2">
      <c r="B81" s="59"/>
    </row>
    <row r="82" spans="2:2" x14ac:dyDescent="0.2">
      <c r="B82" s="59"/>
    </row>
    <row r="83" spans="2:2" x14ac:dyDescent="0.2">
      <c r="B83" s="59"/>
    </row>
    <row r="84" spans="2:2" x14ac:dyDescent="0.2">
      <c r="B84" s="59"/>
    </row>
    <row r="85" spans="2:2" x14ac:dyDescent="0.2">
      <c r="B85" s="59"/>
    </row>
    <row r="86" spans="2:2" x14ac:dyDescent="0.2">
      <c r="B86" s="59"/>
    </row>
    <row r="87" spans="2:2" x14ac:dyDescent="0.2">
      <c r="B87" s="59"/>
    </row>
    <row r="88" spans="2:2" x14ac:dyDescent="0.2">
      <c r="B88" s="59"/>
    </row>
    <row r="89" spans="2:2" x14ac:dyDescent="0.2">
      <c r="B89" s="59"/>
    </row>
    <row r="90" spans="2:2" x14ac:dyDescent="0.2">
      <c r="B90" s="59"/>
    </row>
    <row r="91" spans="2:2" x14ac:dyDescent="0.2">
      <c r="B91" s="59"/>
    </row>
    <row r="92" spans="2:2" x14ac:dyDescent="0.2">
      <c r="B92" s="59"/>
    </row>
    <row r="93" spans="2:2" x14ac:dyDescent="0.2">
      <c r="B93" s="59"/>
    </row>
    <row r="94" spans="2:2" x14ac:dyDescent="0.2">
      <c r="B94" s="59"/>
    </row>
    <row r="95" spans="2:2" x14ac:dyDescent="0.2">
      <c r="B95" s="59"/>
    </row>
    <row r="96" spans="2:2" x14ac:dyDescent="0.2">
      <c r="B96" s="59"/>
    </row>
    <row r="97" spans="2:2" x14ac:dyDescent="0.2">
      <c r="B97" s="59"/>
    </row>
    <row r="98" spans="2:2" x14ac:dyDescent="0.2">
      <c r="B98" s="59"/>
    </row>
    <row r="99" spans="2:2" x14ac:dyDescent="0.2">
      <c r="B99" s="59"/>
    </row>
    <row r="100" spans="2:2" x14ac:dyDescent="0.2">
      <c r="B100" s="59"/>
    </row>
    <row r="101" spans="2:2" x14ac:dyDescent="0.2">
      <c r="B101" s="59"/>
    </row>
    <row r="102" spans="2:2" x14ac:dyDescent="0.2">
      <c r="B102" s="59"/>
    </row>
    <row r="103" spans="2:2" x14ac:dyDescent="0.2">
      <c r="B103" s="59"/>
    </row>
    <row r="104" spans="2:2" x14ac:dyDescent="0.2">
      <c r="B104" s="59"/>
    </row>
    <row r="105" spans="2:2" x14ac:dyDescent="0.2">
      <c r="B105" s="59"/>
    </row>
    <row r="106" spans="2:2" x14ac:dyDescent="0.2">
      <c r="B106" s="59"/>
    </row>
    <row r="107" spans="2:2" x14ac:dyDescent="0.2">
      <c r="B107" s="59"/>
    </row>
    <row r="108" spans="2:2" x14ac:dyDescent="0.2">
      <c r="B108" s="59"/>
    </row>
    <row r="109" spans="2:2" x14ac:dyDescent="0.2">
      <c r="B109" s="59"/>
    </row>
    <row r="110" spans="2:2" x14ac:dyDescent="0.2">
      <c r="B110" s="59"/>
    </row>
    <row r="111" spans="2:2" x14ac:dyDescent="0.2">
      <c r="B111" s="59"/>
    </row>
    <row r="112" spans="2:2" x14ac:dyDescent="0.2">
      <c r="B112" s="59"/>
    </row>
    <row r="113" spans="2:2" x14ac:dyDescent="0.2">
      <c r="B113" s="59"/>
    </row>
    <row r="114" spans="2:2" x14ac:dyDescent="0.2">
      <c r="B114" s="59"/>
    </row>
    <row r="115" spans="2:2" x14ac:dyDescent="0.2">
      <c r="B115" s="59"/>
    </row>
    <row r="116" spans="2:2" x14ac:dyDescent="0.2">
      <c r="B116" s="59"/>
    </row>
    <row r="117" spans="2:2" x14ac:dyDescent="0.2">
      <c r="B117" s="59"/>
    </row>
    <row r="118" spans="2:2" x14ac:dyDescent="0.2">
      <c r="B118" s="59"/>
    </row>
    <row r="119" spans="2:2" x14ac:dyDescent="0.2">
      <c r="B119" s="59"/>
    </row>
    <row r="120" spans="2:2" x14ac:dyDescent="0.2">
      <c r="B120" s="59"/>
    </row>
    <row r="121" spans="2:2" x14ac:dyDescent="0.2">
      <c r="B121" s="59"/>
    </row>
    <row r="122" spans="2:2" x14ac:dyDescent="0.2">
      <c r="B122" s="59"/>
    </row>
    <row r="123" spans="2:2" x14ac:dyDescent="0.2">
      <c r="B123" s="59"/>
    </row>
    <row r="124" spans="2:2" x14ac:dyDescent="0.2">
      <c r="B124" s="59"/>
    </row>
    <row r="125" spans="2:2" x14ac:dyDescent="0.2">
      <c r="B125" s="59"/>
    </row>
    <row r="126" spans="2:2" x14ac:dyDescent="0.2">
      <c r="B126" s="59"/>
    </row>
    <row r="127" spans="2:2" x14ac:dyDescent="0.2">
      <c r="B127" s="59"/>
    </row>
    <row r="128" spans="2:2" x14ac:dyDescent="0.2">
      <c r="B128" s="59"/>
    </row>
    <row r="129" spans="2:2" x14ac:dyDescent="0.2">
      <c r="B129" s="59"/>
    </row>
    <row r="130" spans="2:2" x14ac:dyDescent="0.2">
      <c r="B130" s="59"/>
    </row>
    <row r="131" spans="2:2" x14ac:dyDescent="0.2">
      <c r="B131" s="59"/>
    </row>
    <row r="132" spans="2:2" x14ac:dyDescent="0.2">
      <c r="B132" s="59"/>
    </row>
    <row r="133" spans="2:2" x14ac:dyDescent="0.2">
      <c r="B133" s="59"/>
    </row>
    <row r="134" spans="2:2" x14ac:dyDescent="0.2">
      <c r="B134" s="59"/>
    </row>
    <row r="135" spans="2:2" x14ac:dyDescent="0.2">
      <c r="B135" s="59"/>
    </row>
    <row r="136" spans="2:2" x14ac:dyDescent="0.2">
      <c r="B136" s="59"/>
    </row>
    <row r="137" spans="2:2" x14ac:dyDescent="0.2">
      <c r="B137" s="59"/>
    </row>
    <row r="138" spans="2:2" x14ac:dyDescent="0.2">
      <c r="B138" s="59"/>
    </row>
    <row r="139" spans="2:2" x14ac:dyDescent="0.2">
      <c r="B139" s="59"/>
    </row>
    <row r="140" spans="2:2" x14ac:dyDescent="0.2">
      <c r="B140" s="59"/>
    </row>
    <row r="141" spans="2:2" x14ac:dyDescent="0.2">
      <c r="B141" s="59"/>
    </row>
    <row r="142" spans="2:2" x14ac:dyDescent="0.2">
      <c r="B142" s="59"/>
    </row>
    <row r="143" spans="2:2" x14ac:dyDescent="0.2">
      <c r="B143" s="59"/>
    </row>
    <row r="144" spans="2:2" x14ac:dyDescent="0.2">
      <c r="B144" s="59"/>
    </row>
    <row r="145" spans="2:2" x14ac:dyDescent="0.2">
      <c r="B145" s="59"/>
    </row>
    <row r="146" spans="2:2" x14ac:dyDescent="0.2">
      <c r="B146" s="59"/>
    </row>
    <row r="147" spans="2:2" x14ac:dyDescent="0.2">
      <c r="B147" s="59"/>
    </row>
    <row r="148" spans="2:2" x14ac:dyDescent="0.2">
      <c r="B148" s="59"/>
    </row>
    <row r="149" spans="2:2" x14ac:dyDescent="0.2">
      <c r="B149" s="59"/>
    </row>
    <row r="150" spans="2:2" x14ac:dyDescent="0.2">
      <c r="B150" s="59"/>
    </row>
    <row r="151" spans="2:2" x14ac:dyDescent="0.2">
      <c r="B151" s="59"/>
    </row>
    <row r="152" spans="2:2" x14ac:dyDescent="0.2">
      <c r="B152" s="59"/>
    </row>
    <row r="153" spans="2:2" x14ac:dyDescent="0.2">
      <c r="B153" s="59"/>
    </row>
    <row r="154" spans="2:2" x14ac:dyDescent="0.2">
      <c r="B154" s="59"/>
    </row>
    <row r="155" spans="2:2" x14ac:dyDescent="0.2">
      <c r="B155" s="59"/>
    </row>
    <row r="156" spans="2:2" x14ac:dyDescent="0.2">
      <c r="B156" s="59"/>
    </row>
    <row r="157" spans="2:2" x14ac:dyDescent="0.2">
      <c r="B157" s="59"/>
    </row>
    <row r="158" spans="2:2" x14ac:dyDescent="0.2">
      <c r="B158" s="59"/>
    </row>
    <row r="159" spans="2:2" x14ac:dyDescent="0.2">
      <c r="B159" s="59"/>
    </row>
    <row r="160" spans="2:2" x14ac:dyDescent="0.2">
      <c r="B160" s="59"/>
    </row>
    <row r="161" spans="2:2" x14ac:dyDescent="0.2">
      <c r="B161" s="59"/>
    </row>
    <row r="162" spans="2:2" x14ac:dyDescent="0.2">
      <c r="B162" s="59"/>
    </row>
    <row r="163" spans="2:2" x14ac:dyDescent="0.2">
      <c r="B163" s="59"/>
    </row>
    <row r="164" spans="2:2" x14ac:dyDescent="0.2">
      <c r="B164" s="59"/>
    </row>
    <row r="165" spans="2:2" x14ac:dyDescent="0.2">
      <c r="B165" s="59"/>
    </row>
    <row r="166" spans="2:2" x14ac:dyDescent="0.2">
      <c r="B166" s="59"/>
    </row>
    <row r="167" spans="2:2" x14ac:dyDescent="0.2">
      <c r="B167" s="59"/>
    </row>
    <row r="168" spans="2:2" x14ac:dyDescent="0.2">
      <c r="B168" s="59"/>
    </row>
    <row r="169" spans="2:2" x14ac:dyDescent="0.2">
      <c r="B169" s="59"/>
    </row>
    <row r="170" spans="2:2" x14ac:dyDescent="0.2">
      <c r="B170" s="59"/>
    </row>
    <row r="171" spans="2:2" x14ac:dyDescent="0.2">
      <c r="B171" s="59"/>
    </row>
    <row r="172" spans="2:2" x14ac:dyDescent="0.2">
      <c r="B172" s="59"/>
    </row>
    <row r="173" spans="2:2" x14ac:dyDescent="0.2">
      <c r="B173" s="59"/>
    </row>
    <row r="174" spans="2:2" x14ac:dyDescent="0.2">
      <c r="B174" s="59"/>
    </row>
    <row r="175" spans="2:2" x14ac:dyDescent="0.2">
      <c r="B175" s="59"/>
    </row>
    <row r="176" spans="2:2" x14ac:dyDescent="0.2">
      <c r="B176" s="59"/>
    </row>
    <row r="177" spans="2:2" x14ac:dyDescent="0.2">
      <c r="B177" s="59"/>
    </row>
    <row r="178" spans="2:2" x14ac:dyDescent="0.2">
      <c r="B178" s="59"/>
    </row>
    <row r="179" spans="2:2" x14ac:dyDescent="0.2">
      <c r="B179" s="59"/>
    </row>
    <row r="180" spans="2:2" x14ac:dyDescent="0.2">
      <c r="B180" s="59"/>
    </row>
    <row r="181" spans="2:2" x14ac:dyDescent="0.2">
      <c r="B181" s="59"/>
    </row>
    <row r="182" spans="2:2" x14ac:dyDescent="0.2">
      <c r="B182" s="59"/>
    </row>
    <row r="183" spans="2:2" x14ac:dyDescent="0.2">
      <c r="B183" s="59"/>
    </row>
    <row r="184" spans="2:2" x14ac:dyDescent="0.2">
      <c r="B184" s="59"/>
    </row>
    <row r="185" spans="2:2" x14ac:dyDescent="0.2">
      <c r="B185" s="59"/>
    </row>
    <row r="186" spans="2:2" x14ac:dyDescent="0.2">
      <c r="B186" s="59"/>
    </row>
    <row r="187" spans="2:2" x14ac:dyDescent="0.2">
      <c r="B187" s="59"/>
    </row>
    <row r="188" spans="2:2" x14ac:dyDescent="0.2">
      <c r="B188" s="59"/>
    </row>
    <row r="189" spans="2:2" x14ac:dyDescent="0.2">
      <c r="B189" s="59"/>
    </row>
    <row r="190" spans="2:2" x14ac:dyDescent="0.2">
      <c r="B190" s="59"/>
    </row>
    <row r="191" spans="2:2" x14ac:dyDescent="0.2">
      <c r="B191" s="59"/>
    </row>
    <row r="192" spans="2:2" x14ac:dyDescent="0.2">
      <c r="B192" s="59"/>
    </row>
    <row r="193" spans="2:2" x14ac:dyDescent="0.2">
      <c r="B193" s="59"/>
    </row>
    <row r="194" spans="2:2" x14ac:dyDescent="0.2">
      <c r="B194" s="59"/>
    </row>
    <row r="195" spans="2:2" x14ac:dyDescent="0.2">
      <c r="B195" s="59"/>
    </row>
    <row r="196" spans="2:2" x14ac:dyDescent="0.2">
      <c r="B196" s="59"/>
    </row>
    <row r="197" spans="2:2" x14ac:dyDescent="0.2">
      <c r="B197" s="59"/>
    </row>
    <row r="198" spans="2:2" x14ac:dyDescent="0.2">
      <c r="B198" s="59"/>
    </row>
    <row r="199" spans="2:2" x14ac:dyDescent="0.2">
      <c r="B199" s="59"/>
    </row>
    <row r="200" spans="2:2" x14ac:dyDescent="0.2">
      <c r="B200" s="59"/>
    </row>
    <row r="201" spans="2:2" x14ac:dyDescent="0.2">
      <c r="B201" s="59"/>
    </row>
    <row r="202" spans="2:2" x14ac:dyDescent="0.2">
      <c r="B202" s="59"/>
    </row>
    <row r="203" spans="2:2" x14ac:dyDescent="0.2">
      <c r="B203" s="59"/>
    </row>
    <row r="204" spans="2:2" x14ac:dyDescent="0.2">
      <c r="B204" s="59"/>
    </row>
    <row r="205" spans="2:2" x14ac:dyDescent="0.2">
      <c r="B205" s="59"/>
    </row>
    <row r="206" spans="2:2" x14ac:dyDescent="0.2">
      <c r="B206" s="59"/>
    </row>
    <row r="207" spans="2:2" x14ac:dyDescent="0.2">
      <c r="B207" s="59"/>
    </row>
    <row r="208" spans="2:2" x14ac:dyDescent="0.2">
      <c r="B208" s="59"/>
    </row>
    <row r="209" spans="2:2" x14ac:dyDescent="0.2">
      <c r="B209" s="59"/>
    </row>
    <row r="210" spans="2:2" x14ac:dyDescent="0.2">
      <c r="B210" s="59"/>
    </row>
    <row r="211" spans="2:2" x14ac:dyDescent="0.2">
      <c r="B211" s="59"/>
    </row>
    <row r="212" spans="2:2" x14ac:dyDescent="0.2">
      <c r="B212" s="59"/>
    </row>
    <row r="213" spans="2:2" x14ac:dyDescent="0.2">
      <c r="B213" s="59"/>
    </row>
    <row r="214" spans="2:2" x14ac:dyDescent="0.2">
      <c r="B214" s="59"/>
    </row>
    <row r="215" spans="2:2" x14ac:dyDescent="0.2">
      <c r="B215" s="59"/>
    </row>
    <row r="216" spans="2:2" x14ac:dyDescent="0.2">
      <c r="B216" s="59"/>
    </row>
    <row r="217" spans="2:2" x14ac:dyDescent="0.2">
      <c r="B217" s="59"/>
    </row>
    <row r="218" spans="2:2" x14ac:dyDescent="0.2">
      <c r="B218" s="59"/>
    </row>
    <row r="219" spans="2:2" x14ac:dyDescent="0.2">
      <c r="B219" s="59"/>
    </row>
    <row r="220" spans="2:2" x14ac:dyDescent="0.2">
      <c r="B220" s="59"/>
    </row>
    <row r="221" spans="2:2" x14ac:dyDescent="0.2">
      <c r="B221" s="59"/>
    </row>
    <row r="222" spans="2:2" x14ac:dyDescent="0.2">
      <c r="B222" s="59"/>
    </row>
    <row r="223" spans="2:2" x14ac:dyDescent="0.2">
      <c r="B223" s="59"/>
    </row>
    <row r="224" spans="2:2" x14ac:dyDescent="0.2">
      <c r="B224" s="59"/>
    </row>
    <row r="225" spans="2:2" x14ac:dyDescent="0.2">
      <c r="B225" s="59"/>
    </row>
    <row r="226" spans="2:2" x14ac:dyDescent="0.2">
      <c r="B226" s="59"/>
    </row>
    <row r="227" spans="2:2" x14ac:dyDescent="0.2">
      <c r="B227" s="59"/>
    </row>
    <row r="228" spans="2:2" x14ac:dyDescent="0.2">
      <c r="B228" s="59"/>
    </row>
    <row r="229" spans="2:2" x14ac:dyDescent="0.2">
      <c r="B229" s="59"/>
    </row>
    <row r="230" spans="2:2" x14ac:dyDescent="0.2">
      <c r="B230" s="59"/>
    </row>
    <row r="231" spans="2:2" x14ac:dyDescent="0.2">
      <c r="B231" s="59"/>
    </row>
    <row r="232" spans="2:2" x14ac:dyDescent="0.2">
      <c r="B232" s="59"/>
    </row>
    <row r="233" spans="2:2" x14ac:dyDescent="0.2">
      <c r="B233" s="59"/>
    </row>
    <row r="234" spans="2:2" x14ac:dyDescent="0.2">
      <c r="B234" s="59"/>
    </row>
    <row r="235" spans="2:2" x14ac:dyDescent="0.2">
      <c r="B235" s="59"/>
    </row>
    <row r="236" spans="2:2" x14ac:dyDescent="0.2">
      <c r="B236" s="59"/>
    </row>
    <row r="237" spans="2:2" x14ac:dyDescent="0.2">
      <c r="B237" s="59"/>
    </row>
    <row r="238" spans="2:2" x14ac:dyDescent="0.2">
      <c r="B238" s="59"/>
    </row>
    <row r="239" spans="2:2" x14ac:dyDescent="0.2">
      <c r="B239" s="59"/>
    </row>
    <row r="240" spans="2:2" x14ac:dyDescent="0.2">
      <c r="B240" s="59"/>
    </row>
    <row r="241" spans="2:2" x14ac:dyDescent="0.2">
      <c r="B241" s="59"/>
    </row>
    <row r="242" spans="2:2" x14ac:dyDescent="0.2">
      <c r="B242" s="59"/>
    </row>
    <row r="243" spans="2:2" x14ac:dyDescent="0.2">
      <c r="B243" s="59"/>
    </row>
    <row r="244" spans="2:2" x14ac:dyDescent="0.2">
      <c r="B244" s="59"/>
    </row>
    <row r="245" spans="2:2" x14ac:dyDescent="0.2">
      <c r="B245" s="59"/>
    </row>
    <row r="246" spans="2:2" x14ac:dyDescent="0.2">
      <c r="B246" s="59"/>
    </row>
    <row r="247" spans="2:2" x14ac:dyDescent="0.2">
      <c r="B247" s="59"/>
    </row>
    <row r="248" spans="2:2" x14ac:dyDescent="0.2">
      <c r="B248" s="59"/>
    </row>
    <row r="249" spans="2:2" x14ac:dyDescent="0.2">
      <c r="B249" s="59"/>
    </row>
    <row r="250" spans="2:2" x14ac:dyDescent="0.2">
      <c r="B250" s="59"/>
    </row>
    <row r="251" spans="2:2" x14ac:dyDescent="0.2">
      <c r="B251" s="59"/>
    </row>
    <row r="252" spans="2:2" x14ac:dyDescent="0.2">
      <c r="B252" s="59"/>
    </row>
    <row r="253" spans="2:2" x14ac:dyDescent="0.2">
      <c r="B253" s="59"/>
    </row>
    <row r="254" spans="2:2" x14ac:dyDescent="0.2">
      <c r="B254" s="59"/>
    </row>
    <row r="255" spans="2:2" x14ac:dyDescent="0.2">
      <c r="B255" s="59"/>
    </row>
    <row r="256" spans="2:2" x14ac:dyDescent="0.2">
      <c r="B256" s="59"/>
    </row>
    <row r="257" spans="2:2" x14ac:dyDescent="0.2">
      <c r="B257" s="59"/>
    </row>
    <row r="258" spans="2:2" x14ac:dyDescent="0.2">
      <c r="B258" s="59"/>
    </row>
    <row r="259" spans="2:2" x14ac:dyDescent="0.2">
      <c r="B259" s="59"/>
    </row>
    <row r="260" spans="2:2" x14ac:dyDescent="0.2">
      <c r="B260" s="59"/>
    </row>
    <row r="261" spans="2:2" x14ac:dyDescent="0.2">
      <c r="B261" s="59"/>
    </row>
    <row r="262" spans="2:2" x14ac:dyDescent="0.2">
      <c r="B262" s="59"/>
    </row>
    <row r="263" spans="2:2" x14ac:dyDescent="0.2">
      <c r="B263" s="59"/>
    </row>
    <row r="264" spans="2:2" x14ac:dyDescent="0.2">
      <c r="B264" s="59"/>
    </row>
    <row r="265" spans="2:2" x14ac:dyDescent="0.2">
      <c r="B265" s="59"/>
    </row>
    <row r="266" spans="2:2" x14ac:dyDescent="0.2">
      <c r="B266" s="59"/>
    </row>
    <row r="267" spans="2:2" x14ac:dyDescent="0.2">
      <c r="B267" s="59"/>
    </row>
    <row r="268" spans="2:2" x14ac:dyDescent="0.2">
      <c r="B268" s="59"/>
    </row>
    <row r="269" spans="2:2" x14ac:dyDescent="0.2">
      <c r="B269" s="59"/>
    </row>
    <row r="270" spans="2:2" x14ac:dyDescent="0.2">
      <c r="B270" s="59"/>
    </row>
    <row r="271" spans="2:2" x14ac:dyDescent="0.2">
      <c r="B271" s="59"/>
    </row>
    <row r="272" spans="2:2" x14ac:dyDescent="0.2">
      <c r="B272" s="59"/>
    </row>
    <row r="273" spans="2:2" x14ac:dyDescent="0.2">
      <c r="B273" s="59"/>
    </row>
    <row r="274" spans="2:2" x14ac:dyDescent="0.2">
      <c r="B274" s="59"/>
    </row>
    <row r="275" spans="2:2" x14ac:dyDescent="0.2">
      <c r="B275" s="59"/>
    </row>
    <row r="276" spans="2:2" x14ac:dyDescent="0.2">
      <c r="B276" s="59"/>
    </row>
    <row r="277" spans="2:2" x14ac:dyDescent="0.2">
      <c r="B277" s="59"/>
    </row>
    <row r="278" spans="2:2" x14ac:dyDescent="0.2">
      <c r="B278" s="59"/>
    </row>
    <row r="279" spans="2:2" x14ac:dyDescent="0.2">
      <c r="B279" s="59"/>
    </row>
    <row r="280" spans="2:2" x14ac:dyDescent="0.2">
      <c r="B280" s="59"/>
    </row>
    <row r="281" spans="2:2" x14ac:dyDescent="0.2">
      <c r="B281" s="59"/>
    </row>
    <row r="282" spans="2:2" x14ac:dyDescent="0.2">
      <c r="B282" s="59"/>
    </row>
    <row r="283" spans="2:2" x14ac:dyDescent="0.2">
      <c r="B283" s="59"/>
    </row>
    <row r="284" spans="2:2" x14ac:dyDescent="0.2">
      <c r="B284" s="59"/>
    </row>
    <row r="285" spans="2:2" x14ac:dyDescent="0.2">
      <c r="B285" s="59"/>
    </row>
    <row r="286" spans="2:2" x14ac:dyDescent="0.2">
      <c r="B286" s="59"/>
    </row>
    <row r="287" spans="2:2" x14ac:dyDescent="0.2">
      <c r="B287" s="59"/>
    </row>
    <row r="288" spans="2:2" x14ac:dyDescent="0.2">
      <c r="B288" s="59"/>
    </row>
    <row r="289" spans="2:2" x14ac:dyDescent="0.2">
      <c r="B289" s="59"/>
    </row>
    <row r="290" spans="2:2" x14ac:dyDescent="0.2">
      <c r="B290" s="59"/>
    </row>
    <row r="291" spans="2:2" x14ac:dyDescent="0.2">
      <c r="B291" s="59"/>
    </row>
    <row r="292" spans="2:2" x14ac:dyDescent="0.2">
      <c r="B292" s="59"/>
    </row>
    <row r="293" spans="2:2" x14ac:dyDescent="0.2">
      <c r="B293" s="59"/>
    </row>
    <row r="294" spans="2:2" x14ac:dyDescent="0.2">
      <c r="B294" s="59"/>
    </row>
    <row r="295" spans="2:2" x14ac:dyDescent="0.2">
      <c r="B295" s="59"/>
    </row>
    <row r="296" spans="2:2" x14ac:dyDescent="0.2">
      <c r="B296" s="59"/>
    </row>
    <row r="297" spans="2:2" x14ac:dyDescent="0.2">
      <c r="B297" s="59"/>
    </row>
    <row r="298" spans="2:2" x14ac:dyDescent="0.2">
      <c r="B298" s="59"/>
    </row>
    <row r="299" spans="2:2" x14ac:dyDescent="0.2">
      <c r="B299" s="59"/>
    </row>
    <row r="300" spans="2:2" x14ac:dyDescent="0.2">
      <c r="B300" s="59"/>
    </row>
    <row r="301" spans="2:2" x14ac:dyDescent="0.2">
      <c r="B301" s="59"/>
    </row>
    <row r="302" spans="2:2" x14ac:dyDescent="0.2">
      <c r="B302" s="59"/>
    </row>
    <row r="303" spans="2:2" x14ac:dyDescent="0.2">
      <c r="B303" s="59"/>
    </row>
    <row r="304" spans="2:2" x14ac:dyDescent="0.2">
      <c r="B304" s="59"/>
    </row>
    <row r="305" spans="2:2" x14ac:dyDescent="0.2">
      <c r="B305" s="59"/>
    </row>
    <row r="306" spans="2:2" x14ac:dyDescent="0.2">
      <c r="B306" s="59"/>
    </row>
    <row r="307" spans="2:2" x14ac:dyDescent="0.2">
      <c r="B307" s="59"/>
    </row>
    <row r="308" spans="2:2" x14ac:dyDescent="0.2">
      <c r="B308" s="59"/>
    </row>
    <row r="309" spans="2:2" x14ac:dyDescent="0.2">
      <c r="B309" s="59"/>
    </row>
    <row r="310" spans="2:2" x14ac:dyDescent="0.2">
      <c r="B310" s="59"/>
    </row>
    <row r="311" spans="2:2" x14ac:dyDescent="0.2">
      <c r="B311" s="59"/>
    </row>
    <row r="312" spans="2:2" x14ac:dyDescent="0.2">
      <c r="B312" s="59"/>
    </row>
    <row r="313" spans="2:2" x14ac:dyDescent="0.2">
      <c r="B313" s="59"/>
    </row>
    <row r="314" spans="2:2" x14ac:dyDescent="0.2">
      <c r="B314" s="59"/>
    </row>
    <row r="315" spans="2:2" x14ac:dyDescent="0.2">
      <c r="B315" s="59"/>
    </row>
    <row r="316" spans="2:2" x14ac:dyDescent="0.2">
      <c r="B316" s="59"/>
    </row>
    <row r="317" spans="2:2" x14ac:dyDescent="0.2">
      <c r="B317" s="59"/>
    </row>
    <row r="318" spans="2:2" x14ac:dyDescent="0.2">
      <c r="B318" s="59"/>
    </row>
    <row r="319" spans="2:2" x14ac:dyDescent="0.2">
      <c r="B319" s="59"/>
    </row>
    <row r="320" spans="2:2" x14ac:dyDescent="0.2">
      <c r="B320" s="59"/>
    </row>
    <row r="321" spans="2:2" x14ac:dyDescent="0.2">
      <c r="B321" s="59"/>
    </row>
    <row r="322" spans="2:2" x14ac:dyDescent="0.2">
      <c r="B322" s="59"/>
    </row>
    <row r="323" spans="2:2" x14ac:dyDescent="0.2">
      <c r="B323" s="59"/>
    </row>
    <row r="324" spans="2:2" x14ac:dyDescent="0.2">
      <c r="B324" s="59"/>
    </row>
    <row r="325" spans="2:2" x14ac:dyDescent="0.2">
      <c r="B325" s="59"/>
    </row>
    <row r="326" spans="2:2" x14ac:dyDescent="0.2">
      <c r="B326" s="59"/>
    </row>
    <row r="327" spans="2:2" x14ac:dyDescent="0.2">
      <c r="B327" s="59"/>
    </row>
    <row r="328" spans="2:2" x14ac:dyDescent="0.2">
      <c r="B328" s="59"/>
    </row>
    <row r="329" spans="2:2" x14ac:dyDescent="0.2">
      <c r="B329" s="59"/>
    </row>
    <row r="330" spans="2:2" x14ac:dyDescent="0.2">
      <c r="B330" s="59"/>
    </row>
    <row r="331" spans="2:2" x14ac:dyDescent="0.2">
      <c r="B331" s="59"/>
    </row>
    <row r="332" spans="2:2" x14ac:dyDescent="0.2">
      <c r="B332" s="59"/>
    </row>
    <row r="333" spans="2:2" x14ac:dyDescent="0.2">
      <c r="B333" s="59"/>
    </row>
    <row r="334" spans="2:2" x14ac:dyDescent="0.2">
      <c r="B334" s="59"/>
    </row>
    <row r="335" spans="2:2" x14ac:dyDescent="0.2">
      <c r="B335" s="59"/>
    </row>
    <row r="336" spans="2:2" x14ac:dyDescent="0.2">
      <c r="B336" s="59"/>
    </row>
    <row r="337" spans="2:2" x14ac:dyDescent="0.2">
      <c r="B337" s="59"/>
    </row>
    <row r="338" spans="2:2" x14ac:dyDescent="0.2">
      <c r="B338" s="59"/>
    </row>
    <row r="339" spans="2:2" x14ac:dyDescent="0.2">
      <c r="B339" s="59"/>
    </row>
    <row r="340" spans="2:2" x14ac:dyDescent="0.2">
      <c r="B340" s="59"/>
    </row>
    <row r="341" spans="2:2" x14ac:dyDescent="0.2">
      <c r="B341" s="59"/>
    </row>
    <row r="342" spans="2:2" x14ac:dyDescent="0.2">
      <c r="B342" s="59"/>
    </row>
    <row r="343" spans="2:2" x14ac:dyDescent="0.2">
      <c r="B343" s="59"/>
    </row>
    <row r="344" spans="2:2" x14ac:dyDescent="0.2">
      <c r="B344" s="59"/>
    </row>
    <row r="345" spans="2:2" x14ac:dyDescent="0.2">
      <c r="B345" s="59"/>
    </row>
    <row r="346" spans="2:2" x14ac:dyDescent="0.2">
      <c r="B346" s="59"/>
    </row>
    <row r="347" spans="2:2" x14ac:dyDescent="0.2">
      <c r="B347" s="59"/>
    </row>
    <row r="348" spans="2:2" x14ac:dyDescent="0.2">
      <c r="B348" s="59"/>
    </row>
    <row r="349" spans="2:2" x14ac:dyDescent="0.2">
      <c r="B349" s="59"/>
    </row>
    <row r="350" spans="2:2" x14ac:dyDescent="0.2">
      <c r="B350" s="59"/>
    </row>
    <row r="351" spans="2:2" x14ac:dyDescent="0.2">
      <c r="B351" s="59"/>
    </row>
    <row r="352" spans="2:2" x14ac:dyDescent="0.2">
      <c r="B352" s="59"/>
    </row>
    <row r="353" spans="2:2" x14ac:dyDescent="0.2">
      <c r="B353" s="59"/>
    </row>
    <row r="354" spans="2:2" x14ac:dyDescent="0.2">
      <c r="B354" s="59"/>
    </row>
    <row r="355" spans="2:2" x14ac:dyDescent="0.2">
      <c r="B355" s="59"/>
    </row>
    <row r="356" spans="2:2" x14ac:dyDescent="0.2">
      <c r="B356" s="59"/>
    </row>
    <row r="357" spans="2:2" x14ac:dyDescent="0.2">
      <c r="B357" s="59"/>
    </row>
    <row r="358" spans="2:2" x14ac:dyDescent="0.2">
      <c r="B358" s="59"/>
    </row>
    <row r="359" spans="2:2" x14ac:dyDescent="0.2">
      <c r="B359" s="59"/>
    </row>
    <row r="360" spans="2:2" x14ac:dyDescent="0.2">
      <c r="B360" s="59"/>
    </row>
    <row r="361" spans="2:2" x14ac:dyDescent="0.2">
      <c r="B361" s="59"/>
    </row>
    <row r="362" spans="2:2" x14ac:dyDescent="0.2">
      <c r="B362" s="59"/>
    </row>
    <row r="363" spans="2:2" x14ac:dyDescent="0.2">
      <c r="B363" s="59"/>
    </row>
    <row r="364" spans="2:2" x14ac:dyDescent="0.2">
      <c r="B364" s="59"/>
    </row>
    <row r="365" spans="2:2" x14ac:dyDescent="0.2">
      <c r="B365" s="59"/>
    </row>
    <row r="366" spans="2:2" x14ac:dyDescent="0.2">
      <c r="B366" s="59"/>
    </row>
    <row r="367" spans="2:2" x14ac:dyDescent="0.2">
      <c r="B367" s="59"/>
    </row>
    <row r="368" spans="2:2" x14ac:dyDescent="0.2">
      <c r="B368" s="59"/>
    </row>
    <row r="369" spans="2:2" x14ac:dyDescent="0.2">
      <c r="B369" s="59"/>
    </row>
    <row r="370" spans="2:2" x14ac:dyDescent="0.2">
      <c r="B370" s="59"/>
    </row>
    <row r="371" spans="2:2" x14ac:dyDescent="0.2">
      <c r="B371" s="59"/>
    </row>
    <row r="372" spans="2:2" x14ac:dyDescent="0.2">
      <c r="B372" s="59"/>
    </row>
    <row r="373" spans="2:2" x14ac:dyDescent="0.2">
      <c r="B373" s="59"/>
    </row>
    <row r="374" spans="2:2" x14ac:dyDescent="0.2">
      <c r="B374" s="59"/>
    </row>
    <row r="375" spans="2:2" x14ac:dyDescent="0.2">
      <c r="B375" s="59"/>
    </row>
    <row r="376" spans="2:2" x14ac:dyDescent="0.2">
      <c r="B376" s="59"/>
    </row>
    <row r="377" spans="2:2" x14ac:dyDescent="0.2">
      <c r="B377" s="59"/>
    </row>
    <row r="378" spans="2:2" x14ac:dyDescent="0.2">
      <c r="B378" s="59"/>
    </row>
    <row r="379" spans="2:2" x14ac:dyDescent="0.2">
      <c r="B379" s="59"/>
    </row>
    <row r="380" spans="2:2" x14ac:dyDescent="0.2">
      <c r="B380" s="59"/>
    </row>
    <row r="381" spans="2:2" x14ac:dyDescent="0.2">
      <c r="B381" s="59"/>
    </row>
    <row r="382" spans="2:2" x14ac:dyDescent="0.2">
      <c r="B382" s="59"/>
    </row>
    <row r="383" spans="2:2" x14ac:dyDescent="0.2">
      <c r="B383" s="59"/>
    </row>
    <row r="384" spans="2:2" x14ac:dyDescent="0.2">
      <c r="B384" s="59"/>
    </row>
    <row r="385" spans="2:2" x14ac:dyDescent="0.2">
      <c r="B385" s="59"/>
    </row>
    <row r="386" spans="2:2" x14ac:dyDescent="0.2">
      <c r="B386" s="59"/>
    </row>
    <row r="387" spans="2:2" x14ac:dyDescent="0.2">
      <c r="B387" s="59"/>
    </row>
    <row r="388" spans="2:2" x14ac:dyDescent="0.2">
      <c r="B388" s="59"/>
    </row>
    <row r="389" spans="2:2" x14ac:dyDescent="0.2">
      <c r="B389" s="59"/>
    </row>
    <row r="390" spans="2:2" x14ac:dyDescent="0.2">
      <c r="B390" s="59"/>
    </row>
    <row r="391" spans="2:2" x14ac:dyDescent="0.2">
      <c r="B391" s="59"/>
    </row>
    <row r="392" spans="2:2" x14ac:dyDescent="0.2">
      <c r="B392" s="59"/>
    </row>
    <row r="393" spans="2:2" x14ac:dyDescent="0.2">
      <c r="B393" s="59"/>
    </row>
    <row r="394" spans="2:2" x14ac:dyDescent="0.2">
      <c r="B394" s="59"/>
    </row>
    <row r="395" spans="2:2" x14ac:dyDescent="0.2">
      <c r="B395" s="59"/>
    </row>
    <row r="396" spans="2:2" x14ac:dyDescent="0.2">
      <c r="B396" s="59"/>
    </row>
    <row r="397" spans="2:2" x14ac:dyDescent="0.2">
      <c r="B397" s="59"/>
    </row>
    <row r="398" spans="2:2" x14ac:dyDescent="0.2">
      <c r="B398" s="59"/>
    </row>
    <row r="399" spans="2:2" x14ac:dyDescent="0.2">
      <c r="B399" s="59"/>
    </row>
    <row r="400" spans="2:2" x14ac:dyDescent="0.2">
      <c r="B400" s="59"/>
    </row>
    <row r="401" spans="2:2" x14ac:dyDescent="0.2">
      <c r="B401" s="59"/>
    </row>
    <row r="402" spans="2:2" x14ac:dyDescent="0.2">
      <c r="B402" s="59"/>
    </row>
    <row r="403" spans="2:2" x14ac:dyDescent="0.2">
      <c r="B403" s="59"/>
    </row>
    <row r="404" spans="2:2" x14ac:dyDescent="0.2">
      <c r="B404" s="59"/>
    </row>
    <row r="405" spans="2:2" x14ac:dyDescent="0.2">
      <c r="B405" s="59"/>
    </row>
    <row r="406" spans="2:2" x14ac:dyDescent="0.2">
      <c r="B406" s="59"/>
    </row>
    <row r="407" spans="2:2" x14ac:dyDescent="0.2">
      <c r="B407" s="59"/>
    </row>
    <row r="408" spans="2:2" x14ac:dyDescent="0.2">
      <c r="B408" s="59"/>
    </row>
    <row r="409" spans="2:2" x14ac:dyDescent="0.2">
      <c r="B409" s="59"/>
    </row>
    <row r="410" spans="2:2" x14ac:dyDescent="0.2">
      <c r="B410" s="59"/>
    </row>
    <row r="411" spans="2:2" x14ac:dyDescent="0.2">
      <c r="B411" s="59"/>
    </row>
    <row r="412" spans="2:2" x14ac:dyDescent="0.2">
      <c r="B412" s="59"/>
    </row>
    <row r="413" spans="2:2" x14ac:dyDescent="0.2">
      <c r="B413" s="59"/>
    </row>
    <row r="414" spans="2:2" x14ac:dyDescent="0.2">
      <c r="B414" s="59"/>
    </row>
    <row r="415" spans="2:2" x14ac:dyDescent="0.2">
      <c r="B415" s="59"/>
    </row>
    <row r="416" spans="2:2" x14ac:dyDescent="0.2">
      <c r="B416" s="59"/>
    </row>
    <row r="417" spans="2:2" x14ac:dyDescent="0.2">
      <c r="B417" s="59"/>
    </row>
    <row r="418" spans="2:2" x14ac:dyDescent="0.2">
      <c r="B418" s="59"/>
    </row>
    <row r="419" spans="2:2" x14ac:dyDescent="0.2">
      <c r="B419" s="59"/>
    </row>
    <row r="420" spans="2:2" x14ac:dyDescent="0.2">
      <c r="B420" s="59"/>
    </row>
    <row r="421" spans="2:2" x14ac:dyDescent="0.2">
      <c r="B421" s="59"/>
    </row>
    <row r="422" spans="2:2" x14ac:dyDescent="0.2">
      <c r="B422" s="59"/>
    </row>
    <row r="423" spans="2:2" x14ac:dyDescent="0.2">
      <c r="B423" s="59"/>
    </row>
    <row r="424" spans="2:2" x14ac:dyDescent="0.2">
      <c r="B424" s="59"/>
    </row>
    <row r="425" spans="2:2" x14ac:dyDescent="0.2">
      <c r="B425" s="59"/>
    </row>
    <row r="426" spans="2:2" x14ac:dyDescent="0.2">
      <c r="B426" s="59"/>
    </row>
    <row r="427" spans="2:2" x14ac:dyDescent="0.2">
      <c r="B427" s="59"/>
    </row>
    <row r="428" spans="2:2" x14ac:dyDescent="0.2">
      <c r="B428" s="59"/>
    </row>
    <row r="429" spans="2:2" x14ac:dyDescent="0.2">
      <c r="B429" s="59"/>
    </row>
    <row r="430" spans="2:2" x14ac:dyDescent="0.2">
      <c r="B430" s="59"/>
    </row>
    <row r="431" spans="2:2" x14ac:dyDescent="0.2">
      <c r="B431" s="59"/>
    </row>
    <row r="432" spans="2:2" x14ac:dyDescent="0.2">
      <c r="B432" s="59"/>
    </row>
    <row r="433" spans="2:2" x14ac:dyDescent="0.2">
      <c r="B433" s="59"/>
    </row>
    <row r="434" spans="2:2" x14ac:dyDescent="0.2">
      <c r="B434" s="59"/>
    </row>
    <row r="435" spans="2:2" x14ac:dyDescent="0.2">
      <c r="B435" s="59"/>
    </row>
    <row r="436" spans="2:2" x14ac:dyDescent="0.2">
      <c r="B436" s="59"/>
    </row>
    <row r="437" spans="2:2" x14ac:dyDescent="0.2">
      <c r="B437" s="59"/>
    </row>
    <row r="438" spans="2:2" x14ac:dyDescent="0.2">
      <c r="B438" s="59"/>
    </row>
    <row r="439" spans="2:2" x14ac:dyDescent="0.2">
      <c r="B439" s="59"/>
    </row>
    <row r="440" spans="2:2" x14ac:dyDescent="0.2">
      <c r="B440" s="59"/>
    </row>
    <row r="441" spans="2:2" x14ac:dyDescent="0.2">
      <c r="B441" s="59"/>
    </row>
    <row r="442" spans="2:2" x14ac:dyDescent="0.2">
      <c r="B442" s="59"/>
    </row>
    <row r="443" spans="2:2" x14ac:dyDescent="0.2">
      <c r="B443" s="59"/>
    </row>
    <row r="444" spans="2:2" x14ac:dyDescent="0.2">
      <c r="B444" s="59"/>
    </row>
    <row r="445" spans="2:2" x14ac:dyDescent="0.2">
      <c r="B445" s="59"/>
    </row>
    <row r="446" spans="2:2" x14ac:dyDescent="0.2">
      <c r="B446" s="59"/>
    </row>
    <row r="447" spans="2:2" x14ac:dyDescent="0.2">
      <c r="B447" s="59"/>
    </row>
    <row r="448" spans="2:2" x14ac:dyDescent="0.2">
      <c r="B448" s="59"/>
    </row>
    <row r="449" spans="2:2" x14ac:dyDescent="0.2">
      <c r="B449" s="59"/>
    </row>
    <row r="450" spans="2:2" x14ac:dyDescent="0.2">
      <c r="B450" s="59"/>
    </row>
    <row r="451" spans="2:2" x14ac:dyDescent="0.2">
      <c r="B451" s="59"/>
    </row>
    <row r="452" spans="2:2" x14ac:dyDescent="0.2">
      <c r="B452" s="59"/>
    </row>
    <row r="453" spans="2:2" x14ac:dyDescent="0.2">
      <c r="B453" s="59"/>
    </row>
    <row r="454" spans="2:2" x14ac:dyDescent="0.2">
      <c r="B454" s="59"/>
    </row>
    <row r="455" spans="2:2" x14ac:dyDescent="0.2">
      <c r="B455" s="59"/>
    </row>
    <row r="456" spans="2:2" x14ac:dyDescent="0.2">
      <c r="B456" s="59"/>
    </row>
    <row r="457" spans="2:2" x14ac:dyDescent="0.2">
      <c r="B457" s="59"/>
    </row>
    <row r="458" spans="2:2" x14ac:dyDescent="0.2">
      <c r="B458" s="59"/>
    </row>
    <row r="459" spans="2:2" x14ac:dyDescent="0.2">
      <c r="B459" s="59"/>
    </row>
    <row r="460" spans="2:2" x14ac:dyDescent="0.2">
      <c r="B460" s="59"/>
    </row>
    <row r="461" spans="2:2" x14ac:dyDescent="0.2">
      <c r="B461" s="59"/>
    </row>
    <row r="462" spans="2:2" x14ac:dyDescent="0.2">
      <c r="B462" s="59"/>
    </row>
    <row r="463" spans="2:2" x14ac:dyDescent="0.2">
      <c r="B463" s="59"/>
    </row>
    <row r="464" spans="2:2" x14ac:dyDescent="0.2">
      <c r="B464" s="59"/>
    </row>
    <row r="465" spans="2:2" x14ac:dyDescent="0.2">
      <c r="B465" s="59"/>
    </row>
    <row r="466" spans="2:2" x14ac:dyDescent="0.2">
      <c r="B466" s="59"/>
    </row>
    <row r="467" spans="2:2" x14ac:dyDescent="0.2">
      <c r="B467" s="59"/>
    </row>
    <row r="468" spans="2:2" x14ac:dyDescent="0.2">
      <c r="B468" s="59"/>
    </row>
    <row r="469" spans="2:2" x14ac:dyDescent="0.2">
      <c r="B469" s="59"/>
    </row>
    <row r="470" spans="2:2" x14ac:dyDescent="0.2">
      <c r="B470" s="59"/>
    </row>
    <row r="471" spans="2:2" x14ac:dyDescent="0.2">
      <c r="B471" s="59"/>
    </row>
    <row r="472" spans="2:2" x14ac:dyDescent="0.2">
      <c r="B472" s="59"/>
    </row>
    <row r="473" spans="2:2" x14ac:dyDescent="0.2">
      <c r="B473" s="59"/>
    </row>
    <row r="474" spans="2:2" x14ac:dyDescent="0.2">
      <c r="B474" s="59"/>
    </row>
    <row r="475" spans="2:2" x14ac:dyDescent="0.2">
      <c r="B475" s="59"/>
    </row>
    <row r="476" spans="2:2" x14ac:dyDescent="0.2">
      <c r="B476" s="59"/>
    </row>
    <row r="477" spans="2:2" x14ac:dyDescent="0.2">
      <c r="B477" s="59"/>
    </row>
    <row r="478" spans="2:2" x14ac:dyDescent="0.2">
      <c r="B478" s="59"/>
    </row>
    <row r="479" spans="2:2" x14ac:dyDescent="0.2">
      <c r="B479" s="59"/>
    </row>
    <row r="480" spans="2:2" x14ac:dyDescent="0.2">
      <c r="B480" s="59"/>
    </row>
    <row r="481" spans="2:2" x14ac:dyDescent="0.2">
      <c r="B481" s="59"/>
    </row>
    <row r="482" spans="2:2" x14ac:dyDescent="0.2">
      <c r="B482" s="59"/>
    </row>
    <row r="483" spans="2:2" x14ac:dyDescent="0.2">
      <c r="B483" s="59"/>
    </row>
    <row r="484" spans="2:2" x14ac:dyDescent="0.2">
      <c r="B484" s="59"/>
    </row>
    <row r="485" spans="2:2" x14ac:dyDescent="0.2">
      <c r="B485" s="59"/>
    </row>
    <row r="486" spans="2:2" x14ac:dyDescent="0.2">
      <c r="B486" s="59"/>
    </row>
    <row r="487" spans="2:2" x14ac:dyDescent="0.2">
      <c r="B487" s="59"/>
    </row>
    <row r="488" spans="2:2" x14ac:dyDescent="0.2">
      <c r="B488" s="59"/>
    </row>
    <row r="489" spans="2:2" x14ac:dyDescent="0.2">
      <c r="B489" s="59"/>
    </row>
    <row r="490" spans="2:2" x14ac:dyDescent="0.2">
      <c r="B490" s="59"/>
    </row>
    <row r="491" spans="2:2" x14ac:dyDescent="0.2">
      <c r="B491" s="59"/>
    </row>
    <row r="492" spans="2:2" x14ac:dyDescent="0.2">
      <c r="B492" s="59"/>
    </row>
    <row r="493" spans="2:2" x14ac:dyDescent="0.2">
      <c r="B493" s="59"/>
    </row>
    <row r="494" spans="2:2" x14ac:dyDescent="0.2">
      <c r="B494" s="59"/>
    </row>
    <row r="495" spans="2:2" x14ac:dyDescent="0.2">
      <c r="B495" s="59"/>
    </row>
    <row r="496" spans="2:2" x14ac:dyDescent="0.2">
      <c r="B496" s="59"/>
    </row>
    <row r="497" spans="2:2" x14ac:dyDescent="0.2">
      <c r="B497" s="59"/>
    </row>
    <row r="498" spans="2:2" x14ac:dyDescent="0.2">
      <c r="B498" s="59"/>
    </row>
    <row r="499" spans="2:2" x14ac:dyDescent="0.2">
      <c r="B499" s="59"/>
    </row>
    <row r="500" spans="2:2" x14ac:dyDescent="0.2">
      <c r="B500" s="59"/>
    </row>
    <row r="501" spans="2:2" x14ac:dyDescent="0.2">
      <c r="B501" s="59"/>
    </row>
    <row r="502" spans="2:2" x14ac:dyDescent="0.2">
      <c r="B502" s="59"/>
    </row>
    <row r="503" spans="2:2" x14ac:dyDescent="0.2">
      <c r="B503" s="59"/>
    </row>
    <row r="504" spans="2:2" x14ac:dyDescent="0.2">
      <c r="B504" s="59"/>
    </row>
    <row r="505" spans="2:2" x14ac:dyDescent="0.2">
      <c r="B505" s="59"/>
    </row>
    <row r="506" spans="2:2" x14ac:dyDescent="0.2">
      <c r="B506" s="59"/>
    </row>
    <row r="507" spans="2:2" x14ac:dyDescent="0.2">
      <c r="B507" s="59"/>
    </row>
    <row r="508" spans="2:2" x14ac:dyDescent="0.2">
      <c r="B508" s="59"/>
    </row>
    <row r="509" spans="2:2" x14ac:dyDescent="0.2">
      <c r="B509" s="59"/>
    </row>
    <row r="510" spans="2:2" x14ac:dyDescent="0.2">
      <c r="B510" s="59"/>
    </row>
    <row r="511" spans="2:2" x14ac:dyDescent="0.2">
      <c r="B511" s="59"/>
    </row>
    <row r="512" spans="2:2" x14ac:dyDescent="0.2">
      <c r="B512" s="59"/>
    </row>
    <row r="513" spans="2:2" x14ac:dyDescent="0.2">
      <c r="B513" s="59"/>
    </row>
    <row r="514" spans="2:2" x14ac:dyDescent="0.2">
      <c r="B514" s="59"/>
    </row>
    <row r="515" spans="2:2" x14ac:dyDescent="0.2">
      <c r="B515" s="59"/>
    </row>
    <row r="516" spans="2:2" x14ac:dyDescent="0.2">
      <c r="B516" s="59"/>
    </row>
    <row r="517" spans="2:2" x14ac:dyDescent="0.2">
      <c r="B517" s="59"/>
    </row>
    <row r="518" spans="2:2" x14ac:dyDescent="0.2">
      <c r="B518" s="59"/>
    </row>
    <row r="519" spans="2:2" x14ac:dyDescent="0.2">
      <c r="B519" s="59"/>
    </row>
    <row r="520" spans="2:2" x14ac:dyDescent="0.2">
      <c r="B520" s="59"/>
    </row>
    <row r="521" spans="2:2" x14ac:dyDescent="0.2">
      <c r="B521" s="59"/>
    </row>
    <row r="522" spans="2:2" x14ac:dyDescent="0.2">
      <c r="B522" s="59"/>
    </row>
    <row r="523" spans="2:2" x14ac:dyDescent="0.2">
      <c r="B523" s="59"/>
    </row>
    <row r="524" spans="2:2" x14ac:dyDescent="0.2">
      <c r="B524" s="59"/>
    </row>
    <row r="525" spans="2:2" x14ac:dyDescent="0.2">
      <c r="B525" s="59"/>
    </row>
    <row r="526" spans="2:2" x14ac:dyDescent="0.2">
      <c r="B526" s="59"/>
    </row>
    <row r="527" spans="2:2" x14ac:dyDescent="0.2">
      <c r="B527" s="59"/>
    </row>
    <row r="528" spans="2:2" x14ac:dyDescent="0.2">
      <c r="B528" s="59"/>
    </row>
    <row r="529" spans="2:2" x14ac:dyDescent="0.2">
      <c r="B529" s="59"/>
    </row>
    <row r="530" spans="2:2" x14ac:dyDescent="0.2">
      <c r="B530" s="59"/>
    </row>
    <row r="531" spans="2:2" x14ac:dyDescent="0.2">
      <c r="B531" s="59"/>
    </row>
    <row r="532" spans="2:2" x14ac:dyDescent="0.2">
      <c r="B532" s="59"/>
    </row>
    <row r="533" spans="2:2" x14ac:dyDescent="0.2">
      <c r="B533" s="59"/>
    </row>
    <row r="534" spans="2:2" x14ac:dyDescent="0.2">
      <c r="B534" s="59"/>
    </row>
    <row r="535" spans="2:2" x14ac:dyDescent="0.2">
      <c r="B535" s="59"/>
    </row>
    <row r="536" spans="2:2" x14ac:dyDescent="0.2">
      <c r="B536" s="59"/>
    </row>
    <row r="537" spans="2:2" x14ac:dyDescent="0.2">
      <c r="B537" s="59"/>
    </row>
    <row r="538" spans="2:2" x14ac:dyDescent="0.2">
      <c r="B538" s="59"/>
    </row>
    <row r="539" spans="2:2" x14ac:dyDescent="0.2">
      <c r="B539" s="59"/>
    </row>
    <row r="540" spans="2:2" x14ac:dyDescent="0.2">
      <c r="B540" s="59"/>
    </row>
    <row r="541" spans="2:2" x14ac:dyDescent="0.2">
      <c r="B541" s="59"/>
    </row>
    <row r="542" spans="2:2" x14ac:dyDescent="0.2">
      <c r="B542" s="59"/>
    </row>
    <row r="543" spans="2:2" x14ac:dyDescent="0.2">
      <c r="B543" s="59"/>
    </row>
    <row r="544" spans="2:2" x14ac:dyDescent="0.2">
      <c r="B544" s="59"/>
    </row>
    <row r="545" spans="2:2" x14ac:dyDescent="0.2">
      <c r="B545" s="59"/>
    </row>
    <row r="546" spans="2:2" x14ac:dyDescent="0.2">
      <c r="B546" s="59"/>
    </row>
    <row r="547" spans="2:2" x14ac:dyDescent="0.2">
      <c r="B547" s="59"/>
    </row>
    <row r="548" spans="2:2" x14ac:dyDescent="0.2">
      <c r="B548" s="59"/>
    </row>
    <row r="549" spans="2:2" x14ac:dyDescent="0.2">
      <c r="B549" s="59"/>
    </row>
    <row r="550" spans="2:2" x14ac:dyDescent="0.2">
      <c r="B550" s="59"/>
    </row>
    <row r="551" spans="2:2" x14ac:dyDescent="0.2">
      <c r="B551" s="59"/>
    </row>
    <row r="552" spans="2:2" x14ac:dyDescent="0.2">
      <c r="B552" s="59"/>
    </row>
    <row r="553" spans="2:2" x14ac:dyDescent="0.2">
      <c r="B553" s="59"/>
    </row>
    <row r="554" spans="2:2" x14ac:dyDescent="0.2">
      <c r="B554" s="59"/>
    </row>
    <row r="555" spans="2:2" x14ac:dyDescent="0.2">
      <c r="B555" s="59"/>
    </row>
    <row r="556" spans="2:2" x14ac:dyDescent="0.2">
      <c r="B556" s="59"/>
    </row>
    <row r="557" spans="2:2" x14ac:dyDescent="0.2">
      <c r="B557" s="59"/>
    </row>
    <row r="558" spans="2:2" x14ac:dyDescent="0.2">
      <c r="B558" s="59"/>
    </row>
    <row r="559" spans="2:2" x14ac:dyDescent="0.2">
      <c r="B559" s="59"/>
    </row>
    <row r="560" spans="2:2" x14ac:dyDescent="0.2">
      <c r="B560" s="59"/>
    </row>
    <row r="561" spans="2:2" x14ac:dyDescent="0.2">
      <c r="B561" s="59"/>
    </row>
    <row r="562" spans="2:2" x14ac:dyDescent="0.2">
      <c r="B562" s="59"/>
    </row>
    <row r="563" spans="2:2" x14ac:dyDescent="0.2">
      <c r="B563" s="59"/>
    </row>
    <row r="564" spans="2:2" x14ac:dyDescent="0.2">
      <c r="B564" s="59"/>
    </row>
    <row r="565" spans="2:2" x14ac:dyDescent="0.2">
      <c r="B565" s="59"/>
    </row>
    <row r="566" spans="2:2" x14ac:dyDescent="0.2">
      <c r="B566" s="59"/>
    </row>
    <row r="567" spans="2:2" x14ac:dyDescent="0.2">
      <c r="B567" s="59"/>
    </row>
    <row r="568" spans="2:2" x14ac:dyDescent="0.2">
      <c r="B568" s="59"/>
    </row>
    <row r="569" spans="2:2" x14ac:dyDescent="0.2">
      <c r="B569" s="59"/>
    </row>
    <row r="570" spans="2:2" x14ac:dyDescent="0.2">
      <c r="B570" s="59"/>
    </row>
    <row r="571" spans="2:2" x14ac:dyDescent="0.2">
      <c r="B571" s="59"/>
    </row>
    <row r="572" spans="2:2" x14ac:dyDescent="0.2">
      <c r="B572" s="59"/>
    </row>
    <row r="573" spans="2:2" x14ac:dyDescent="0.2">
      <c r="B573" s="59"/>
    </row>
    <row r="574" spans="2:2" x14ac:dyDescent="0.2">
      <c r="B574" s="59"/>
    </row>
    <row r="575" spans="2:2" x14ac:dyDescent="0.2">
      <c r="B575" s="59"/>
    </row>
    <row r="576" spans="2:2" x14ac:dyDescent="0.2">
      <c r="B576" s="59"/>
    </row>
    <row r="577" spans="2:2" x14ac:dyDescent="0.2">
      <c r="B577" s="59"/>
    </row>
    <row r="578" spans="2:2" x14ac:dyDescent="0.2">
      <c r="B578" s="59"/>
    </row>
    <row r="579" spans="2:2" x14ac:dyDescent="0.2">
      <c r="B579" s="59"/>
    </row>
    <row r="580" spans="2:2" x14ac:dyDescent="0.2">
      <c r="B580" s="59"/>
    </row>
    <row r="581" spans="2:2" x14ac:dyDescent="0.2">
      <c r="B581" s="59"/>
    </row>
    <row r="582" spans="2:2" x14ac:dyDescent="0.2">
      <c r="B582" s="59"/>
    </row>
    <row r="583" spans="2:2" x14ac:dyDescent="0.2">
      <c r="B583" s="59"/>
    </row>
    <row r="584" spans="2:2" x14ac:dyDescent="0.2">
      <c r="B584" s="59"/>
    </row>
    <row r="585" spans="2:2" x14ac:dyDescent="0.2">
      <c r="B585" s="59"/>
    </row>
    <row r="586" spans="2:2" x14ac:dyDescent="0.2">
      <c r="B586" s="59"/>
    </row>
    <row r="587" spans="2:2" x14ac:dyDescent="0.2">
      <c r="B587" s="59"/>
    </row>
    <row r="588" spans="2:2" x14ac:dyDescent="0.2">
      <c r="B588" s="59"/>
    </row>
    <row r="589" spans="2:2" x14ac:dyDescent="0.2">
      <c r="B589" s="59"/>
    </row>
    <row r="590" spans="2:2" x14ac:dyDescent="0.2">
      <c r="B590" s="59"/>
    </row>
    <row r="591" spans="2:2" x14ac:dyDescent="0.2">
      <c r="B591" s="59"/>
    </row>
    <row r="592" spans="2:2" x14ac:dyDescent="0.2">
      <c r="B592" s="59"/>
    </row>
    <row r="593" spans="2:2" x14ac:dyDescent="0.2">
      <c r="B593" s="59"/>
    </row>
    <row r="594" spans="2:2" x14ac:dyDescent="0.2">
      <c r="B594" s="59"/>
    </row>
    <row r="595" spans="2:2" x14ac:dyDescent="0.2">
      <c r="B595" s="59"/>
    </row>
    <row r="596" spans="2:2" x14ac:dyDescent="0.2">
      <c r="B596" s="59"/>
    </row>
    <row r="597" spans="2:2" x14ac:dyDescent="0.2">
      <c r="B597" s="59"/>
    </row>
    <row r="598" spans="2:2" x14ac:dyDescent="0.2">
      <c r="B598" s="59"/>
    </row>
    <row r="599" spans="2:2" x14ac:dyDescent="0.2">
      <c r="B599" s="59"/>
    </row>
    <row r="600" spans="2:2" x14ac:dyDescent="0.2">
      <c r="B600" s="59"/>
    </row>
    <row r="601" spans="2:2" x14ac:dyDescent="0.2">
      <c r="B601" s="59"/>
    </row>
    <row r="602" spans="2:2" x14ac:dyDescent="0.2">
      <c r="B602" s="59"/>
    </row>
    <row r="603" spans="2:2" x14ac:dyDescent="0.2">
      <c r="B603" s="59"/>
    </row>
    <row r="604" spans="2:2" x14ac:dyDescent="0.2">
      <c r="B604" s="59"/>
    </row>
    <row r="605" spans="2:2" x14ac:dyDescent="0.2">
      <c r="B605" s="59"/>
    </row>
    <row r="606" spans="2:2" x14ac:dyDescent="0.2">
      <c r="B606" s="59"/>
    </row>
    <row r="607" spans="2:2" x14ac:dyDescent="0.2">
      <c r="B607" s="59"/>
    </row>
    <row r="608" spans="2:2" x14ac:dyDescent="0.2">
      <c r="B608" s="59"/>
    </row>
    <row r="609" spans="2:2" x14ac:dyDescent="0.2">
      <c r="B609" s="59"/>
    </row>
    <row r="610" spans="2:2" x14ac:dyDescent="0.2">
      <c r="B610" s="59"/>
    </row>
    <row r="611" spans="2:2" x14ac:dyDescent="0.2">
      <c r="B611" s="59"/>
    </row>
    <row r="612" spans="2:2" x14ac:dyDescent="0.2">
      <c r="B612" s="59"/>
    </row>
    <row r="613" spans="2:2" x14ac:dyDescent="0.2">
      <c r="B613" s="59"/>
    </row>
    <row r="614" spans="2:2" x14ac:dyDescent="0.2">
      <c r="B614" s="59"/>
    </row>
    <row r="615" spans="2:2" x14ac:dyDescent="0.2">
      <c r="B615" s="59"/>
    </row>
    <row r="616" spans="2:2" x14ac:dyDescent="0.2">
      <c r="B616" s="59"/>
    </row>
    <row r="617" spans="2:2" x14ac:dyDescent="0.2">
      <c r="B617" s="59"/>
    </row>
    <row r="618" spans="2:2" x14ac:dyDescent="0.2">
      <c r="B618" s="59"/>
    </row>
    <row r="619" spans="2:2" x14ac:dyDescent="0.2">
      <c r="B619" s="59"/>
    </row>
    <row r="620" spans="2:2" x14ac:dyDescent="0.2">
      <c r="B620" s="59"/>
    </row>
    <row r="621" spans="2:2" x14ac:dyDescent="0.2">
      <c r="B621" s="59"/>
    </row>
    <row r="622" spans="2:2" x14ac:dyDescent="0.2">
      <c r="B622" s="59"/>
    </row>
    <row r="623" spans="2:2" x14ac:dyDescent="0.2">
      <c r="B623" s="59"/>
    </row>
    <row r="624" spans="2:2" x14ac:dyDescent="0.2">
      <c r="B624" s="59"/>
    </row>
    <row r="625" spans="2:2" x14ac:dyDescent="0.2">
      <c r="B625" s="59"/>
    </row>
    <row r="626" spans="2:2" x14ac:dyDescent="0.2">
      <c r="B626" s="59"/>
    </row>
    <row r="627" spans="2:2" x14ac:dyDescent="0.2">
      <c r="B627" s="59"/>
    </row>
    <row r="628" spans="2:2" x14ac:dyDescent="0.2">
      <c r="B628" s="59"/>
    </row>
    <row r="629" spans="2:2" x14ac:dyDescent="0.2">
      <c r="B629" s="59"/>
    </row>
    <row r="630" spans="2:2" x14ac:dyDescent="0.2">
      <c r="B630" s="59"/>
    </row>
    <row r="631" spans="2:2" x14ac:dyDescent="0.2">
      <c r="B631" s="59"/>
    </row>
    <row r="632" spans="2:2" x14ac:dyDescent="0.2">
      <c r="B632" s="59"/>
    </row>
    <row r="633" spans="2:2" x14ac:dyDescent="0.2">
      <c r="B633" s="59"/>
    </row>
    <row r="634" spans="2:2" x14ac:dyDescent="0.2">
      <c r="B634" s="59"/>
    </row>
    <row r="635" spans="2:2" x14ac:dyDescent="0.2">
      <c r="B635" s="59"/>
    </row>
    <row r="636" spans="2:2" x14ac:dyDescent="0.2">
      <c r="B636" s="59"/>
    </row>
    <row r="637" spans="2:2" x14ac:dyDescent="0.2">
      <c r="B637" s="59"/>
    </row>
    <row r="638" spans="2:2" x14ac:dyDescent="0.2">
      <c r="B638" s="59"/>
    </row>
    <row r="639" spans="2:2" x14ac:dyDescent="0.2">
      <c r="B639" s="59"/>
    </row>
    <row r="640" spans="2:2" x14ac:dyDescent="0.2">
      <c r="B640" s="59"/>
    </row>
    <row r="641" spans="2:2" x14ac:dyDescent="0.2">
      <c r="B641" s="59"/>
    </row>
    <row r="642" spans="2:2" x14ac:dyDescent="0.2">
      <c r="B642" s="59"/>
    </row>
    <row r="643" spans="2:2" x14ac:dyDescent="0.2">
      <c r="B643" s="59"/>
    </row>
    <row r="644" spans="2:2" x14ac:dyDescent="0.2">
      <c r="B644" s="59"/>
    </row>
    <row r="645" spans="2:2" x14ac:dyDescent="0.2">
      <c r="B645" s="59"/>
    </row>
    <row r="646" spans="2:2" x14ac:dyDescent="0.2">
      <c r="B646" s="59"/>
    </row>
    <row r="647" spans="2:2" x14ac:dyDescent="0.2">
      <c r="B647" s="59"/>
    </row>
    <row r="648" spans="2:2" x14ac:dyDescent="0.2">
      <c r="B648" s="59"/>
    </row>
    <row r="649" spans="2:2" x14ac:dyDescent="0.2">
      <c r="B649" s="59"/>
    </row>
    <row r="650" spans="2:2" x14ac:dyDescent="0.2">
      <c r="B650" s="59"/>
    </row>
    <row r="651" spans="2:2" x14ac:dyDescent="0.2">
      <c r="B651" s="59"/>
    </row>
    <row r="652" spans="2:2" x14ac:dyDescent="0.2">
      <c r="B652" s="59"/>
    </row>
    <row r="653" spans="2:2" x14ac:dyDescent="0.2">
      <c r="B653" s="59"/>
    </row>
    <row r="654" spans="2:2" x14ac:dyDescent="0.2">
      <c r="B654" s="59"/>
    </row>
    <row r="655" spans="2:2" x14ac:dyDescent="0.2">
      <c r="B655" s="59"/>
    </row>
    <row r="656" spans="2:2" x14ac:dyDescent="0.2">
      <c r="B656" s="59"/>
    </row>
    <row r="657" spans="2:2" x14ac:dyDescent="0.2">
      <c r="B657" s="59"/>
    </row>
    <row r="658" spans="2:2" x14ac:dyDescent="0.2">
      <c r="B658" s="59"/>
    </row>
    <row r="659" spans="2:2" x14ac:dyDescent="0.2">
      <c r="B659" s="59"/>
    </row>
    <row r="660" spans="2:2" x14ac:dyDescent="0.2">
      <c r="B660" s="59"/>
    </row>
    <row r="661" spans="2:2" x14ac:dyDescent="0.2">
      <c r="B661" s="59"/>
    </row>
    <row r="662" spans="2:2" x14ac:dyDescent="0.2">
      <c r="B662" s="59"/>
    </row>
    <row r="663" spans="2:2" x14ac:dyDescent="0.2">
      <c r="B663" s="59"/>
    </row>
    <row r="664" spans="2:2" x14ac:dyDescent="0.2">
      <c r="B664" s="59"/>
    </row>
    <row r="665" spans="2:2" x14ac:dyDescent="0.2">
      <c r="B665" s="59"/>
    </row>
    <row r="666" spans="2:2" x14ac:dyDescent="0.2">
      <c r="B666" s="59"/>
    </row>
    <row r="667" spans="2:2" x14ac:dyDescent="0.2">
      <c r="B667" s="59"/>
    </row>
    <row r="668" spans="2:2" x14ac:dyDescent="0.2">
      <c r="B668" s="59"/>
    </row>
    <row r="669" spans="2:2" x14ac:dyDescent="0.2">
      <c r="B669" s="59"/>
    </row>
    <row r="670" spans="2:2" x14ac:dyDescent="0.2">
      <c r="B670" s="59"/>
    </row>
    <row r="671" spans="2:2" x14ac:dyDescent="0.2">
      <c r="B671" s="59"/>
    </row>
    <row r="672" spans="2:2" x14ac:dyDescent="0.2">
      <c r="B672" s="59"/>
    </row>
    <row r="673" spans="2:2" x14ac:dyDescent="0.2">
      <c r="B673" s="59"/>
    </row>
    <row r="674" spans="2:2" x14ac:dyDescent="0.2">
      <c r="B674" s="59"/>
    </row>
    <row r="675" spans="2:2" x14ac:dyDescent="0.2">
      <c r="B675" s="59"/>
    </row>
    <row r="676" spans="2:2" x14ac:dyDescent="0.2">
      <c r="B676" s="59"/>
    </row>
    <row r="677" spans="2:2" x14ac:dyDescent="0.2">
      <c r="B677" s="59"/>
    </row>
    <row r="678" spans="2:2" x14ac:dyDescent="0.2">
      <c r="B678" s="59"/>
    </row>
    <row r="679" spans="2:2" x14ac:dyDescent="0.2">
      <c r="B679" s="59"/>
    </row>
    <row r="680" spans="2:2" x14ac:dyDescent="0.2">
      <c r="B680" s="59"/>
    </row>
    <row r="681" spans="2:2" x14ac:dyDescent="0.2">
      <c r="B681" s="59"/>
    </row>
    <row r="682" spans="2:2" x14ac:dyDescent="0.2">
      <c r="B682" s="59"/>
    </row>
    <row r="683" spans="2:2" x14ac:dyDescent="0.2">
      <c r="B683" s="59"/>
    </row>
    <row r="684" spans="2:2" x14ac:dyDescent="0.2">
      <c r="B684" s="59"/>
    </row>
    <row r="685" spans="2:2" x14ac:dyDescent="0.2">
      <c r="B685" s="59"/>
    </row>
    <row r="686" spans="2:2" x14ac:dyDescent="0.2">
      <c r="B686" s="59"/>
    </row>
    <row r="687" spans="2:2" x14ac:dyDescent="0.2">
      <c r="B687" s="59"/>
    </row>
    <row r="688" spans="2:2" x14ac:dyDescent="0.2">
      <c r="B688" s="59"/>
    </row>
    <row r="689" spans="2:2" x14ac:dyDescent="0.2">
      <c r="B689" s="59"/>
    </row>
    <row r="690" spans="2:2" x14ac:dyDescent="0.2">
      <c r="B690" s="59"/>
    </row>
    <row r="691" spans="2:2" x14ac:dyDescent="0.2">
      <c r="B691" s="59"/>
    </row>
    <row r="692" spans="2:2" x14ac:dyDescent="0.2">
      <c r="B692" s="59"/>
    </row>
    <row r="693" spans="2:2" x14ac:dyDescent="0.2">
      <c r="B693" s="59"/>
    </row>
    <row r="694" spans="2:2" x14ac:dyDescent="0.2">
      <c r="B694" s="59"/>
    </row>
    <row r="695" spans="2:2" x14ac:dyDescent="0.2">
      <c r="B695" s="59"/>
    </row>
    <row r="696" spans="2:2" x14ac:dyDescent="0.2">
      <c r="B696" s="59"/>
    </row>
    <row r="697" spans="2:2" x14ac:dyDescent="0.2">
      <c r="B697" s="59"/>
    </row>
    <row r="698" spans="2:2" x14ac:dyDescent="0.2">
      <c r="B698" s="59"/>
    </row>
    <row r="699" spans="2:2" x14ac:dyDescent="0.2">
      <c r="B699" s="59"/>
    </row>
    <row r="700" spans="2:2" x14ac:dyDescent="0.2">
      <c r="B700" s="59"/>
    </row>
    <row r="701" spans="2:2" x14ac:dyDescent="0.2">
      <c r="B701" s="59"/>
    </row>
    <row r="702" spans="2:2" x14ac:dyDescent="0.2">
      <c r="B702" s="59"/>
    </row>
    <row r="703" spans="2:2" x14ac:dyDescent="0.2">
      <c r="B703" s="59"/>
    </row>
    <row r="704" spans="2:2" x14ac:dyDescent="0.2">
      <c r="B704" s="59"/>
    </row>
    <row r="705" spans="2:2" x14ac:dyDescent="0.2">
      <c r="B705" s="59"/>
    </row>
    <row r="706" spans="2:2" x14ac:dyDescent="0.2">
      <c r="B706" s="59"/>
    </row>
    <row r="707" spans="2:2" x14ac:dyDescent="0.2">
      <c r="B707" s="59"/>
    </row>
    <row r="708" spans="2:2" x14ac:dyDescent="0.2">
      <c r="B708" s="59"/>
    </row>
    <row r="709" spans="2:2" x14ac:dyDescent="0.2">
      <c r="B709" s="59"/>
    </row>
    <row r="710" spans="2:2" x14ac:dyDescent="0.2">
      <c r="B710" s="59"/>
    </row>
    <row r="711" spans="2:2" x14ac:dyDescent="0.2">
      <c r="B711" s="59"/>
    </row>
    <row r="712" spans="2:2" x14ac:dyDescent="0.2">
      <c r="B712" s="59"/>
    </row>
    <row r="713" spans="2:2" x14ac:dyDescent="0.2">
      <c r="B713" s="59"/>
    </row>
    <row r="714" spans="2:2" x14ac:dyDescent="0.2">
      <c r="B714" s="59"/>
    </row>
    <row r="715" spans="2:2" x14ac:dyDescent="0.2">
      <c r="B715" s="59"/>
    </row>
    <row r="716" spans="2:2" x14ac:dyDescent="0.2">
      <c r="B716" s="59"/>
    </row>
    <row r="717" spans="2:2" x14ac:dyDescent="0.2">
      <c r="B717" s="59"/>
    </row>
    <row r="718" spans="2:2" x14ac:dyDescent="0.2">
      <c r="B718" s="59"/>
    </row>
    <row r="719" spans="2:2" x14ac:dyDescent="0.2">
      <c r="B719" s="59"/>
    </row>
    <row r="720" spans="2:2" x14ac:dyDescent="0.2">
      <c r="B720" s="59"/>
    </row>
    <row r="721" spans="2:2" x14ac:dyDescent="0.2">
      <c r="B721" s="59"/>
    </row>
    <row r="722" spans="2:2" x14ac:dyDescent="0.2">
      <c r="B722" s="59"/>
    </row>
    <row r="723" spans="2:2" x14ac:dyDescent="0.2">
      <c r="B723" s="59"/>
    </row>
    <row r="724" spans="2:2" x14ac:dyDescent="0.2">
      <c r="B724" s="59"/>
    </row>
    <row r="725" spans="2:2" x14ac:dyDescent="0.2">
      <c r="B725" s="59"/>
    </row>
    <row r="726" spans="2:2" x14ac:dyDescent="0.2">
      <c r="B726" s="59"/>
    </row>
    <row r="727" spans="2:2" x14ac:dyDescent="0.2">
      <c r="B727" s="59"/>
    </row>
    <row r="728" spans="2:2" x14ac:dyDescent="0.2">
      <c r="B728" s="59"/>
    </row>
    <row r="729" spans="2:2" x14ac:dyDescent="0.2">
      <c r="B729" s="59"/>
    </row>
    <row r="730" spans="2:2" x14ac:dyDescent="0.2">
      <c r="B730" s="59"/>
    </row>
    <row r="731" spans="2:2" x14ac:dyDescent="0.2">
      <c r="B731" s="59"/>
    </row>
    <row r="732" spans="2:2" x14ac:dyDescent="0.2">
      <c r="B732" s="59"/>
    </row>
    <row r="733" spans="2:2" x14ac:dyDescent="0.2">
      <c r="B733" s="59"/>
    </row>
  </sheetData>
  <sheetProtection password="C7B6" sheet="1" objects="1" scenarios="1"/>
  <mergeCells count="30">
    <mergeCell ref="B6:I6"/>
    <mergeCell ref="D7:E7"/>
    <mergeCell ref="D8:E8"/>
    <mergeCell ref="C13:E13"/>
    <mergeCell ref="G13:H13"/>
    <mergeCell ref="C15:E15"/>
    <mergeCell ref="G15:H15"/>
    <mergeCell ref="G17:H17"/>
    <mergeCell ref="C19:E19"/>
    <mergeCell ref="D21:E21"/>
    <mergeCell ref="C23:E23"/>
    <mergeCell ref="G23:H23"/>
    <mergeCell ref="C37:E37"/>
    <mergeCell ref="G37:H37"/>
    <mergeCell ref="C25:E25"/>
    <mergeCell ref="G25:H25"/>
    <mergeCell ref="C27:E27"/>
    <mergeCell ref="G27:H27"/>
    <mergeCell ref="C29:E29"/>
    <mergeCell ref="G29:H29"/>
    <mergeCell ref="C31:E31"/>
    <mergeCell ref="G31:H31"/>
    <mergeCell ref="C33:E33"/>
    <mergeCell ref="G33:H33"/>
    <mergeCell ref="C35:E35"/>
    <mergeCell ref="C39:H39"/>
    <mergeCell ref="C41:E41"/>
    <mergeCell ref="G41:H41"/>
    <mergeCell ref="C44:E44"/>
    <mergeCell ref="G44:H44"/>
  </mergeCells>
  <hyperlinks>
    <hyperlink ref="G7" r:id="rId1" display="Sales@PartnersCapitalGrp.com" xr:uid="{00000000-0004-0000-0400-000000000000}"/>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Payment Calculator</vt:lpstr>
      <vt:lpstr>Lease Cost Analysis</vt:lpstr>
      <vt:lpstr>Rates- HIDE </vt:lpstr>
      <vt:lpstr>Return on Inv</vt:lpstr>
      <vt:lpstr>Credit Application</vt:lpstr>
      <vt:lpstr>'Payment Calculator'!Print_Area</vt:lpstr>
      <vt:lpstr>'Return on Inv'!Print_Area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Davin</dc:creator>
  <cp:lastModifiedBy>Desirae Guerrero</cp:lastModifiedBy>
  <cp:lastPrinted>2017-07-19T01:33:47Z</cp:lastPrinted>
  <dcterms:created xsi:type="dcterms:W3CDTF">1999-02-23T17:04:53Z</dcterms:created>
  <dcterms:modified xsi:type="dcterms:W3CDTF">2018-11-06T16:50:47Z</dcterms:modified>
</cp:coreProperties>
</file>